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1f2d3b42e0e984/Documenten/School/Business Administration/Thesis/Data/"/>
    </mc:Choice>
  </mc:AlternateContent>
  <xr:revisionPtr revIDLastSave="156" documentId="8_{7826B845-8DF9-4DB4-A450-7C710E3AE95D}" xr6:coauthVersionLast="32" xr6:coauthVersionMax="32" xr10:uidLastSave="{4D62827E-C4A2-43EB-A077-EB07F575C01E}"/>
  <bookViews>
    <workbookView xWindow="0" yWindow="0" windowWidth="20490" windowHeight="7545" activeTab="1" xr2:uid="{60F60361-89EF-4D52-BB44-2ACD67CA825E}"/>
  </bookViews>
  <sheets>
    <sheet name="Daily data" sheetId="6" r:id="rId1"/>
    <sheet name="Weeky data" sheetId="1" r:id="rId2"/>
  </sheets>
  <definedNames>
    <definedName name="_xlnm._FilterDatabase" localSheetId="1" hidden="1">'Weeky data'!$C$1:$AJ$105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1" l="1"/>
  <c r="AD3" i="1"/>
  <c r="AC4" i="1"/>
  <c r="AD4" i="1"/>
  <c r="AC5" i="1"/>
  <c r="AD5" i="1"/>
  <c r="AC6" i="1"/>
  <c r="AD6" i="1"/>
  <c r="AC7" i="1"/>
  <c r="AD7" i="1"/>
  <c r="AC8" i="1"/>
  <c r="AD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6" i="1"/>
  <c r="AD36" i="1"/>
  <c r="AC37" i="1"/>
  <c r="AD37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63" i="1"/>
  <c r="AD63" i="1"/>
  <c r="AC64" i="1"/>
  <c r="AD64" i="1"/>
  <c r="AC65" i="1"/>
  <c r="AD65" i="1"/>
  <c r="AC66" i="1"/>
  <c r="AD66" i="1"/>
  <c r="AC67" i="1"/>
  <c r="AD67" i="1"/>
  <c r="AC68" i="1"/>
  <c r="AD68" i="1"/>
  <c r="AC69" i="1"/>
  <c r="AD69" i="1"/>
  <c r="AC70" i="1"/>
  <c r="AD70" i="1"/>
  <c r="AC71" i="1"/>
  <c r="AD71" i="1"/>
  <c r="AC72" i="1"/>
  <c r="AD72" i="1"/>
  <c r="AC73" i="1"/>
  <c r="AD73" i="1"/>
  <c r="AC74" i="1"/>
  <c r="AD74" i="1"/>
  <c r="AC75" i="1"/>
  <c r="AD75" i="1"/>
  <c r="AC76" i="1"/>
  <c r="AD76" i="1"/>
  <c r="AC77" i="1"/>
  <c r="AD77" i="1"/>
  <c r="AC78" i="1"/>
  <c r="AD78" i="1"/>
  <c r="AC79" i="1"/>
  <c r="AD79" i="1"/>
  <c r="AC80" i="1"/>
  <c r="AD80" i="1"/>
  <c r="AC81" i="1"/>
  <c r="AD81" i="1"/>
  <c r="AC82" i="1"/>
  <c r="AD82" i="1"/>
  <c r="AC83" i="1"/>
  <c r="AD83" i="1"/>
  <c r="AC84" i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95" i="1"/>
  <c r="AD95" i="1"/>
  <c r="AC96" i="1"/>
  <c r="AD96" i="1"/>
  <c r="AC97" i="1"/>
  <c r="AD97" i="1"/>
  <c r="AC98" i="1"/>
  <c r="AD98" i="1"/>
  <c r="AC99" i="1"/>
  <c r="AD99" i="1"/>
  <c r="AC100" i="1"/>
  <c r="AD100" i="1"/>
  <c r="AC101" i="1"/>
  <c r="AD101" i="1"/>
  <c r="AC102" i="1"/>
  <c r="AD102" i="1"/>
  <c r="AC103" i="1"/>
  <c r="AD103" i="1"/>
  <c r="AC104" i="1"/>
  <c r="AD104" i="1"/>
  <c r="AC105" i="1"/>
  <c r="AD105" i="1"/>
  <c r="AC2" i="1"/>
  <c r="AD2" i="1" s="1"/>
  <c r="Z3" i="1"/>
  <c r="AA3" i="1" s="1"/>
  <c r="Z4" i="1"/>
  <c r="AA4" i="1"/>
  <c r="Z5" i="1"/>
  <c r="AA5" i="1" s="1"/>
  <c r="Z6" i="1"/>
  <c r="AA6" i="1"/>
  <c r="Z7" i="1"/>
  <c r="AA7" i="1" s="1"/>
  <c r="Z8" i="1"/>
  <c r="AA8" i="1"/>
  <c r="Z9" i="1"/>
  <c r="AA9" i="1" s="1"/>
  <c r="Z10" i="1"/>
  <c r="AA10" i="1"/>
  <c r="Z11" i="1"/>
  <c r="AA11" i="1" s="1"/>
  <c r="Z12" i="1"/>
  <c r="AA12" i="1"/>
  <c r="Z13" i="1"/>
  <c r="AA13" i="1" s="1"/>
  <c r="Z14" i="1"/>
  <c r="AA14" i="1"/>
  <c r="Z15" i="1"/>
  <c r="AA15" i="1" s="1"/>
  <c r="Z16" i="1"/>
  <c r="AA16" i="1"/>
  <c r="Z17" i="1"/>
  <c r="AA17" i="1" s="1"/>
  <c r="Z18" i="1"/>
  <c r="AA18" i="1"/>
  <c r="Z19" i="1"/>
  <c r="AA19" i="1" s="1"/>
  <c r="Z20" i="1"/>
  <c r="AA20" i="1"/>
  <c r="Z21" i="1"/>
  <c r="AA21" i="1" s="1"/>
  <c r="Z22" i="1"/>
  <c r="AA22" i="1"/>
  <c r="Z23" i="1"/>
  <c r="AA23" i="1" s="1"/>
  <c r="Z24" i="1"/>
  <c r="AA24" i="1"/>
  <c r="Z25" i="1"/>
  <c r="AA25" i="1" s="1"/>
  <c r="Z26" i="1"/>
  <c r="AA26" i="1"/>
  <c r="Z27" i="1"/>
  <c r="AA27" i="1" s="1"/>
  <c r="Z28" i="1"/>
  <c r="AA28" i="1"/>
  <c r="Z29" i="1"/>
  <c r="AA29" i="1" s="1"/>
  <c r="Z30" i="1"/>
  <c r="AA30" i="1"/>
  <c r="Z31" i="1"/>
  <c r="AA31" i="1" s="1"/>
  <c r="Z32" i="1"/>
  <c r="AA32" i="1"/>
  <c r="Z33" i="1"/>
  <c r="AA33" i="1" s="1"/>
  <c r="Z34" i="1"/>
  <c r="AA34" i="1"/>
  <c r="Z35" i="1"/>
  <c r="AA35" i="1" s="1"/>
  <c r="Z36" i="1"/>
  <c r="AA36" i="1"/>
  <c r="Z37" i="1"/>
  <c r="AA37" i="1" s="1"/>
  <c r="Z38" i="1"/>
  <c r="AA38" i="1"/>
  <c r="Z39" i="1"/>
  <c r="AA39" i="1" s="1"/>
  <c r="Z40" i="1"/>
  <c r="AA40" i="1"/>
  <c r="Z41" i="1"/>
  <c r="AA41" i="1" s="1"/>
  <c r="Z42" i="1"/>
  <c r="AA42" i="1"/>
  <c r="Z43" i="1"/>
  <c r="AA43" i="1" s="1"/>
  <c r="Z44" i="1"/>
  <c r="AA44" i="1"/>
  <c r="Z45" i="1"/>
  <c r="AA45" i="1" s="1"/>
  <c r="Z46" i="1"/>
  <c r="AA46" i="1"/>
  <c r="Z47" i="1"/>
  <c r="AA47" i="1" s="1"/>
  <c r="Z48" i="1"/>
  <c r="AA48" i="1"/>
  <c r="Z49" i="1"/>
  <c r="AA49" i="1" s="1"/>
  <c r="Z50" i="1"/>
  <c r="AA50" i="1"/>
  <c r="Z51" i="1"/>
  <c r="AA51" i="1" s="1"/>
  <c r="Z52" i="1"/>
  <c r="AA52" i="1"/>
  <c r="Z53" i="1"/>
  <c r="AA53" i="1" s="1"/>
  <c r="Z54" i="1"/>
  <c r="AA54" i="1"/>
  <c r="Z55" i="1"/>
  <c r="AA55" i="1" s="1"/>
  <c r="Z56" i="1"/>
  <c r="AA56" i="1"/>
  <c r="Z57" i="1"/>
  <c r="AA57" i="1" s="1"/>
  <c r="Z58" i="1"/>
  <c r="AA58" i="1"/>
  <c r="Z59" i="1"/>
  <c r="AA59" i="1" s="1"/>
  <c r="Z60" i="1"/>
  <c r="AA60" i="1"/>
  <c r="Z61" i="1"/>
  <c r="AA61" i="1" s="1"/>
  <c r="Z62" i="1"/>
  <c r="AA62" i="1"/>
  <c r="Z63" i="1"/>
  <c r="AA63" i="1" s="1"/>
  <c r="Z64" i="1"/>
  <c r="AA64" i="1"/>
  <c r="Z65" i="1"/>
  <c r="AA65" i="1" s="1"/>
  <c r="Z66" i="1"/>
  <c r="AA66" i="1"/>
  <c r="Z67" i="1"/>
  <c r="AA67" i="1" s="1"/>
  <c r="Z68" i="1"/>
  <c r="AA68" i="1"/>
  <c r="Z69" i="1"/>
  <c r="AA69" i="1" s="1"/>
  <c r="Z70" i="1"/>
  <c r="AA70" i="1"/>
  <c r="Z71" i="1"/>
  <c r="AA71" i="1" s="1"/>
  <c r="Z72" i="1"/>
  <c r="AA72" i="1"/>
  <c r="Z73" i="1"/>
  <c r="AA73" i="1" s="1"/>
  <c r="Z74" i="1"/>
  <c r="AA74" i="1"/>
  <c r="Z75" i="1"/>
  <c r="AA75" i="1" s="1"/>
  <c r="Z76" i="1"/>
  <c r="AA76" i="1"/>
  <c r="Z77" i="1"/>
  <c r="AA77" i="1" s="1"/>
  <c r="Z78" i="1"/>
  <c r="AA78" i="1"/>
  <c r="Z79" i="1"/>
  <c r="AA79" i="1" s="1"/>
  <c r="Z80" i="1"/>
  <c r="AA80" i="1"/>
  <c r="Z81" i="1"/>
  <c r="AA81" i="1" s="1"/>
  <c r="Z82" i="1"/>
  <c r="AA82" i="1"/>
  <c r="Z83" i="1"/>
  <c r="AA83" i="1" s="1"/>
  <c r="Z84" i="1"/>
  <c r="AA84" i="1"/>
  <c r="Z85" i="1"/>
  <c r="AA85" i="1" s="1"/>
  <c r="Z86" i="1"/>
  <c r="AA86" i="1"/>
  <c r="Z87" i="1"/>
  <c r="AA87" i="1" s="1"/>
  <c r="Z88" i="1"/>
  <c r="AA88" i="1"/>
  <c r="Z89" i="1"/>
  <c r="AA89" i="1" s="1"/>
  <c r="Z90" i="1"/>
  <c r="AA90" i="1"/>
  <c r="Z91" i="1"/>
  <c r="AA91" i="1" s="1"/>
  <c r="Z92" i="1"/>
  <c r="AA92" i="1"/>
  <c r="Z93" i="1"/>
  <c r="AA93" i="1" s="1"/>
  <c r="Z94" i="1"/>
  <c r="AA94" i="1"/>
  <c r="Z95" i="1"/>
  <c r="AA95" i="1" s="1"/>
  <c r="Z96" i="1"/>
  <c r="AA96" i="1"/>
  <c r="Z97" i="1"/>
  <c r="AA97" i="1" s="1"/>
  <c r="Z98" i="1"/>
  <c r="AA98" i="1"/>
  <c r="Z99" i="1"/>
  <c r="AA99" i="1" s="1"/>
  <c r="Z100" i="1"/>
  <c r="AA100" i="1"/>
  <c r="Z101" i="1"/>
  <c r="AA101" i="1" s="1"/>
  <c r="Z102" i="1"/>
  <c r="AA102" i="1"/>
  <c r="Z103" i="1"/>
  <c r="AA103" i="1" s="1"/>
  <c r="Z104" i="1"/>
  <c r="AA104" i="1"/>
  <c r="Z105" i="1"/>
  <c r="AA105" i="1" s="1"/>
  <c r="Z2" i="1"/>
  <c r="AA2" i="1" s="1"/>
  <c r="AS4" i="6"/>
  <c r="AS5" i="6"/>
  <c r="AS6" i="6"/>
  <c r="AS7" i="6"/>
  <c r="AS8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54" i="6"/>
  <c r="AS55" i="6"/>
  <c r="AS56" i="6"/>
  <c r="AS57" i="6"/>
  <c r="AS58" i="6"/>
  <c r="AS59" i="6"/>
  <c r="AS60" i="6"/>
  <c r="AS61" i="6"/>
  <c r="AS62" i="6"/>
  <c r="AS63" i="6"/>
  <c r="AS64" i="6"/>
  <c r="AS65" i="6"/>
  <c r="AS66" i="6"/>
  <c r="AS67" i="6"/>
  <c r="AS68" i="6"/>
  <c r="AS69" i="6"/>
  <c r="AS70" i="6"/>
  <c r="AS71" i="6"/>
  <c r="AS72" i="6"/>
  <c r="AS73" i="6"/>
  <c r="AS74" i="6"/>
  <c r="AS75" i="6"/>
  <c r="AS76" i="6"/>
  <c r="AS77" i="6"/>
  <c r="AS78" i="6"/>
  <c r="AS79" i="6"/>
  <c r="AS80" i="6"/>
  <c r="AS81" i="6"/>
  <c r="AS82" i="6"/>
  <c r="AS83" i="6"/>
  <c r="AS84" i="6"/>
  <c r="AS85" i="6"/>
  <c r="AS86" i="6"/>
  <c r="AS87" i="6"/>
  <c r="AS88" i="6"/>
  <c r="AS89" i="6"/>
  <c r="AS90" i="6"/>
  <c r="AS91" i="6"/>
  <c r="AS92" i="6"/>
  <c r="AS93" i="6"/>
  <c r="AS94" i="6"/>
  <c r="AS95" i="6"/>
  <c r="AS96" i="6"/>
  <c r="AS97" i="6"/>
  <c r="AS98" i="6"/>
  <c r="AS99" i="6"/>
  <c r="AS100" i="6"/>
  <c r="AS101" i="6"/>
  <c r="AS102" i="6"/>
  <c r="AS103" i="6"/>
  <c r="AS104" i="6"/>
  <c r="AS105" i="6"/>
  <c r="AS106" i="6"/>
  <c r="AS107" i="6"/>
  <c r="AS108" i="6"/>
  <c r="AS109" i="6"/>
  <c r="AS110" i="6"/>
  <c r="AS111" i="6"/>
  <c r="AS112" i="6"/>
  <c r="AS113" i="6"/>
  <c r="AS114" i="6"/>
  <c r="AS115" i="6"/>
  <c r="AS116" i="6"/>
  <c r="AS117" i="6"/>
  <c r="AS118" i="6"/>
  <c r="AS119" i="6"/>
  <c r="AS120" i="6"/>
  <c r="AS121" i="6"/>
  <c r="AS122" i="6"/>
  <c r="AS123" i="6"/>
  <c r="AS124" i="6"/>
  <c r="AS125" i="6"/>
  <c r="AS126" i="6"/>
  <c r="AS127" i="6"/>
  <c r="AS128" i="6"/>
  <c r="AS129" i="6"/>
  <c r="AS130" i="6"/>
  <c r="AS131" i="6"/>
  <c r="AS132" i="6"/>
  <c r="AS133" i="6"/>
  <c r="AS134" i="6"/>
  <c r="AS135" i="6"/>
  <c r="AS136" i="6"/>
  <c r="AS137" i="6"/>
  <c r="AS138" i="6"/>
  <c r="AS139" i="6"/>
  <c r="AS140" i="6"/>
  <c r="AS141" i="6"/>
  <c r="AS142" i="6"/>
  <c r="AS143" i="6"/>
  <c r="AS144" i="6"/>
  <c r="AS145" i="6"/>
  <c r="AS146" i="6"/>
  <c r="AS147" i="6"/>
  <c r="AS148" i="6"/>
  <c r="AS149" i="6"/>
  <c r="AS150" i="6"/>
  <c r="AS151" i="6"/>
  <c r="AS152" i="6"/>
  <c r="AS153" i="6"/>
  <c r="AS154" i="6"/>
  <c r="AS155" i="6"/>
  <c r="AS156" i="6"/>
  <c r="AS157" i="6"/>
  <c r="AS158" i="6"/>
  <c r="AS159" i="6"/>
  <c r="AS160" i="6"/>
  <c r="AS161" i="6"/>
  <c r="AS162" i="6"/>
  <c r="AS163" i="6"/>
  <c r="AS164" i="6"/>
  <c r="AS165" i="6"/>
  <c r="AS166" i="6"/>
  <c r="AS167" i="6"/>
  <c r="AS168" i="6"/>
  <c r="AS169" i="6"/>
  <c r="AS170" i="6"/>
  <c r="AS171" i="6"/>
  <c r="AS172" i="6"/>
  <c r="AS173" i="6"/>
  <c r="AS174" i="6"/>
  <c r="AS175" i="6"/>
  <c r="AS176" i="6"/>
  <c r="AS177" i="6"/>
  <c r="AS178" i="6"/>
  <c r="AS179" i="6"/>
  <c r="AS180" i="6"/>
  <c r="AS181" i="6"/>
  <c r="AS182" i="6"/>
  <c r="AS183" i="6"/>
  <c r="AS184" i="6"/>
  <c r="AS185" i="6"/>
  <c r="AS186" i="6"/>
  <c r="AS187" i="6"/>
  <c r="AS188" i="6"/>
  <c r="AS189" i="6"/>
  <c r="AS190" i="6"/>
  <c r="AS191" i="6"/>
  <c r="AS192" i="6"/>
  <c r="AS193" i="6"/>
  <c r="AS194" i="6"/>
  <c r="AS195" i="6"/>
  <c r="AS196" i="6"/>
  <c r="AS197" i="6"/>
  <c r="AS198" i="6"/>
  <c r="AS199" i="6"/>
  <c r="AS200" i="6"/>
  <c r="AS201" i="6"/>
  <c r="AS202" i="6"/>
  <c r="AS203" i="6"/>
  <c r="AS204" i="6"/>
  <c r="AS205" i="6"/>
  <c r="AS206" i="6"/>
  <c r="AS207" i="6"/>
  <c r="AS208" i="6"/>
  <c r="AS209" i="6"/>
  <c r="AS210" i="6"/>
  <c r="AS211" i="6"/>
  <c r="AS212" i="6"/>
  <c r="AS213" i="6"/>
  <c r="AS214" i="6"/>
  <c r="AS215" i="6"/>
  <c r="AS216" i="6"/>
  <c r="AS217" i="6"/>
  <c r="AS218" i="6"/>
  <c r="AS219" i="6"/>
  <c r="AS220" i="6"/>
  <c r="AS221" i="6"/>
  <c r="AS222" i="6"/>
  <c r="AS223" i="6"/>
  <c r="AS224" i="6"/>
  <c r="AS225" i="6"/>
  <c r="AS226" i="6"/>
  <c r="AS227" i="6"/>
  <c r="AS228" i="6"/>
  <c r="AS229" i="6"/>
  <c r="AS230" i="6"/>
  <c r="AS231" i="6"/>
  <c r="AS232" i="6"/>
  <c r="AS233" i="6"/>
  <c r="AS234" i="6"/>
  <c r="AS235" i="6"/>
  <c r="AS236" i="6"/>
  <c r="AS237" i="6"/>
  <c r="AS238" i="6"/>
  <c r="AS239" i="6"/>
  <c r="AS240" i="6"/>
  <c r="AS241" i="6"/>
  <c r="AS242" i="6"/>
  <c r="AS243" i="6"/>
  <c r="AS244" i="6"/>
  <c r="AS245" i="6"/>
  <c r="AS246" i="6"/>
  <c r="AS247" i="6"/>
  <c r="AS248" i="6"/>
  <c r="AS249" i="6"/>
  <c r="AS250" i="6"/>
  <c r="AS251" i="6"/>
  <c r="AS252" i="6"/>
  <c r="AS253" i="6"/>
  <c r="AS254" i="6"/>
  <c r="AS255" i="6"/>
  <c r="AS256" i="6"/>
  <c r="AS257" i="6"/>
  <c r="AS258" i="6"/>
  <c r="AS259" i="6"/>
  <c r="AS260" i="6"/>
  <c r="AS261" i="6"/>
  <c r="AS262" i="6"/>
  <c r="AS263" i="6"/>
  <c r="AS264" i="6"/>
  <c r="AS265" i="6"/>
  <c r="AS266" i="6"/>
  <c r="AS267" i="6"/>
  <c r="AS268" i="6"/>
  <c r="AS269" i="6"/>
  <c r="AS270" i="6"/>
  <c r="AS271" i="6"/>
  <c r="AS272" i="6"/>
  <c r="AS273" i="6"/>
  <c r="AS274" i="6"/>
  <c r="AS275" i="6"/>
  <c r="AS276" i="6"/>
  <c r="AS277" i="6"/>
  <c r="AS278" i="6"/>
  <c r="AS279" i="6"/>
  <c r="AS280" i="6"/>
  <c r="AS281" i="6"/>
  <c r="AS282" i="6"/>
  <c r="AS283" i="6"/>
  <c r="AS284" i="6"/>
  <c r="AS285" i="6"/>
  <c r="AS286" i="6"/>
  <c r="AS287" i="6"/>
  <c r="AS288" i="6"/>
  <c r="AS289" i="6"/>
  <c r="AS290" i="6"/>
  <c r="AS291" i="6"/>
  <c r="AS292" i="6"/>
  <c r="AS293" i="6"/>
  <c r="AS294" i="6"/>
  <c r="AS295" i="6"/>
  <c r="AS296" i="6"/>
  <c r="AS297" i="6"/>
  <c r="AS298" i="6"/>
  <c r="AS299" i="6"/>
  <c r="AS300" i="6"/>
  <c r="AS301" i="6"/>
  <c r="AS302" i="6"/>
  <c r="AS303" i="6"/>
  <c r="AS304" i="6"/>
  <c r="AS305" i="6"/>
  <c r="AS306" i="6"/>
  <c r="AS307" i="6"/>
  <c r="AS308" i="6"/>
  <c r="AS309" i="6"/>
  <c r="AS310" i="6"/>
  <c r="AS311" i="6"/>
  <c r="AS312" i="6"/>
  <c r="AS313" i="6"/>
  <c r="AS314" i="6"/>
  <c r="AS315" i="6"/>
  <c r="AS316" i="6"/>
  <c r="AS317" i="6"/>
  <c r="AS318" i="6"/>
  <c r="AS319" i="6"/>
  <c r="AS320" i="6"/>
  <c r="AS321" i="6"/>
  <c r="AS322" i="6"/>
  <c r="AS323" i="6"/>
  <c r="AS324" i="6"/>
  <c r="AS325" i="6"/>
  <c r="AS326" i="6"/>
  <c r="AS327" i="6"/>
  <c r="AS328" i="6"/>
  <c r="AS329" i="6"/>
  <c r="AS330" i="6"/>
  <c r="AS331" i="6"/>
  <c r="AS332" i="6"/>
  <c r="AS333" i="6"/>
  <c r="AS334" i="6"/>
  <c r="AS335" i="6"/>
  <c r="AS336" i="6"/>
  <c r="AS337" i="6"/>
  <c r="AS338" i="6"/>
  <c r="AS339" i="6"/>
  <c r="AS340" i="6"/>
  <c r="AS341" i="6"/>
  <c r="AS342" i="6"/>
  <c r="AS343" i="6"/>
  <c r="AS344" i="6"/>
  <c r="AS345" i="6"/>
  <c r="AS346" i="6"/>
  <c r="AS347" i="6"/>
  <c r="AS348" i="6"/>
  <c r="AS349" i="6"/>
  <c r="AS350" i="6"/>
  <c r="AS351" i="6"/>
  <c r="AS352" i="6"/>
  <c r="AS353" i="6"/>
  <c r="AS354" i="6"/>
  <c r="AS355" i="6"/>
  <c r="AS356" i="6"/>
  <c r="AS357" i="6"/>
  <c r="AS358" i="6"/>
  <c r="AS359" i="6"/>
  <c r="AS360" i="6"/>
  <c r="AS361" i="6"/>
  <c r="AS362" i="6"/>
  <c r="AS363" i="6"/>
  <c r="AS364" i="6"/>
  <c r="AS365" i="6"/>
  <c r="AS366" i="6"/>
  <c r="AS367" i="6"/>
  <c r="AS368" i="6"/>
  <c r="AS369" i="6"/>
  <c r="AS370" i="6"/>
  <c r="AS371" i="6"/>
  <c r="AS372" i="6"/>
  <c r="AS373" i="6"/>
  <c r="AS374" i="6"/>
  <c r="AS375" i="6"/>
  <c r="AS376" i="6"/>
  <c r="AS377" i="6"/>
  <c r="AS378" i="6"/>
  <c r="AS379" i="6"/>
  <c r="AS380" i="6"/>
  <c r="AS381" i="6"/>
  <c r="AS382" i="6"/>
  <c r="AS383" i="6"/>
  <c r="AS384" i="6"/>
  <c r="AS385" i="6"/>
  <c r="AS386" i="6"/>
  <c r="AS387" i="6"/>
  <c r="AS388" i="6"/>
  <c r="AS389" i="6"/>
  <c r="AS390" i="6"/>
  <c r="AS391" i="6"/>
  <c r="AS392" i="6"/>
  <c r="AS393" i="6"/>
  <c r="AS394" i="6"/>
  <c r="AS395" i="6"/>
  <c r="AS396" i="6"/>
  <c r="AS397" i="6"/>
  <c r="AS398" i="6"/>
  <c r="AS399" i="6"/>
  <c r="AS400" i="6"/>
  <c r="AS401" i="6"/>
  <c r="AS402" i="6"/>
  <c r="AS403" i="6"/>
  <c r="AS404" i="6"/>
  <c r="AS405" i="6"/>
  <c r="AS406" i="6"/>
  <c r="AS407" i="6"/>
  <c r="AS408" i="6"/>
  <c r="AS409" i="6"/>
  <c r="AS410" i="6"/>
  <c r="AS411" i="6"/>
  <c r="AS412" i="6"/>
  <c r="AS413" i="6"/>
  <c r="AS414" i="6"/>
  <c r="AS415" i="6"/>
  <c r="AS416" i="6"/>
  <c r="AS417" i="6"/>
  <c r="AS418" i="6"/>
  <c r="AS419" i="6"/>
  <c r="AS420" i="6"/>
  <c r="AS421" i="6"/>
  <c r="AS422" i="6"/>
  <c r="AS423" i="6"/>
  <c r="AS424" i="6"/>
  <c r="AS425" i="6"/>
  <c r="AS426" i="6"/>
  <c r="AS427" i="6"/>
  <c r="AS428" i="6"/>
  <c r="AS429" i="6"/>
  <c r="AS430" i="6"/>
  <c r="AS431" i="6"/>
  <c r="AS432" i="6"/>
  <c r="AS433" i="6"/>
  <c r="AS434" i="6"/>
  <c r="AS435" i="6"/>
  <c r="AS436" i="6"/>
  <c r="AS437" i="6"/>
  <c r="AS438" i="6"/>
  <c r="AS439" i="6"/>
  <c r="AS440" i="6"/>
  <c r="AS441" i="6"/>
  <c r="AS442" i="6"/>
  <c r="AS443" i="6"/>
  <c r="AS444" i="6"/>
  <c r="AS445" i="6"/>
  <c r="AS446" i="6"/>
  <c r="AS447" i="6"/>
  <c r="AS448" i="6"/>
  <c r="AS449" i="6"/>
  <c r="AS450" i="6"/>
  <c r="AS451" i="6"/>
  <c r="AS452" i="6"/>
  <c r="AS453" i="6"/>
  <c r="AS454" i="6"/>
  <c r="AS455" i="6"/>
  <c r="AS456" i="6"/>
  <c r="AS457" i="6"/>
  <c r="AS458" i="6"/>
  <c r="AS459" i="6"/>
  <c r="AS460" i="6"/>
  <c r="AS461" i="6"/>
  <c r="AS462" i="6"/>
  <c r="AS463" i="6"/>
  <c r="AS464" i="6"/>
  <c r="AS465" i="6"/>
  <c r="AS466" i="6"/>
  <c r="AS467" i="6"/>
  <c r="AS468" i="6"/>
  <c r="AS469" i="6"/>
  <c r="AS470" i="6"/>
  <c r="AS471" i="6"/>
  <c r="AS472" i="6"/>
  <c r="AS473" i="6"/>
  <c r="AS474" i="6"/>
  <c r="AS475" i="6"/>
  <c r="AS476" i="6"/>
  <c r="AS477" i="6"/>
  <c r="AS478" i="6"/>
  <c r="AS479" i="6"/>
  <c r="AS480" i="6"/>
  <c r="AS481" i="6"/>
  <c r="AS482" i="6"/>
  <c r="AS483" i="6"/>
  <c r="AS484" i="6"/>
  <c r="AS485" i="6"/>
  <c r="AS486" i="6"/>
  <c r="AS487" i="6"/>
  <c r="AS488" i="6"/>
  <c r="AS489" i="6"/>
  <c r="AS490" i="6"/>
  <c r="AS491" i="6"/>
  <c r="AS492" i="6"/>
  <c r="AS493" i="6"/>
  <c r="AS494" i="6"/>
  <c r="AS495" i="6"/>
  <c r="AS496" i="6"/>
  <c r="AS497" i="6"/>
  <c r="AS498" i="6"/>
  <c r="AS499" i="6"/>
  <c r="AS500" i="6"/>
  <c r="AS501" i="6"/>
  <c r="AS502" i="6"/>
  <c r="AS503" i="6"/>
  <c r="AS504" i="6"/>
  <c r="AS505" i="6"/>
  <c r="AS506" i="6"/>
  <c r="AS507" i="6"/>
  <c r="AS508" i="6"/>
  <c r="AS509" i="6"/>
  <c r="AS510" i="6"/>
  <c r="AS511" i="6"/>
  <c r="AS512" i="6"/>
  <c r="AS513" i="6"/>
  <c r="AS514" i="6"/>
  <c r="AS515" i="6"/>
  <c r="AS516" i="6"/>
  <c r="AS517" i="6"/>
  <c r="AS518" i="6"/>
  <c r="AS519" i="6"/>
  <c r="AS520" i="6"/>
  <c r="AS521" i="6"/>
  <c r="AS3" i="6"/>
  <c r="AQ4" i="6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Q64" i="6"/>
  <c r="AQ65" i="6"/>
  <c r="AQ66" i="6"/>
  <c r="AQ67" i="6"/>
  <c r="AQ68" i="6"/>
  <c r="AQ69" i="6"/>
  <c r="AQ70" i="6"/>
  <c r="AQ71" i="6"/>
  <c r="AQ72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90" i="6"/>
  <c r="AQ91" i="6"/>
  <c r="AQ92" i="6"/>
  <c r="AQ93" i="6"/>
  <c r="AQ94" i="6"/>
  <c r="AQ95" i="6"/>
  <c r="AQ96" i="6"/>
  <c r="AQ97" i="6"/>
  <c r="AQ98" i="6"/>
  <c r="AQ99" i="6"/>
  <c r="AQ100" i="6"/>
  <c r="AQ101" i="6"/>
  <c r="AQ102" i="6"/>
  <c r="AQ103" i="6"/>
  <c r="AQ104" i="6"/>
  <c r="AQ105" i="6"/>
  <c r="AQ106" i="6"/>
  <c r="AQ107" i="6"/>
  <c r="AQ108" i="6"/>
  <c r="AQ109" i="6"/>
  <c r="AQ110" i="6"/>
  <c r="AQ111" i="6"/>
  <c r="AQ112" i="6"/>
  <c r="AQ113" i="6"/>
  <c r="AQ114" i="6"/>
  <c r="AQ115" i="6"/>
  <c r="AQ116" i="6"/>
  <c r="AQ117" i="6"/>
  <c r="AQ118" i="6"/>
  <c r="AQ119" i="6"/>
  <c r="AQ120" i="6"/>
  <c r="AQ121" i="6"/>
  <c r="AQ122" i="6"/>
  <c r="AQ123" i="6"/>
  <c r="AQ124" i="6"/>
  <c r="AQ125" i="6"/>
  <c r="AQ126" i="6"/>
  <c r="AQ127" i="6"/>
  <c r="AQ128" i="6"/>
  <c r="AQ129" i="6"/>
  <c r="AQ130" i="6"/>
  <c r="AQ131" i="6"/>
  <c r="AQ132" i="6"/>
  <c r="AQ133" i="6"/>
  <c r="AQ134" i="6"/>
  <c r="AQ135" i="6"/>
  <c r="AQ136" i="6"/>
  <c r="AQ137" i="6"/>
  <c r="AQ138" i="6"/>
  <c r="AQ139" i="6"/>
  <c r="AQ140" i="6"/>
  <c r="AQ141" i="6"/>
  <c r="AQ142" i="6"/>
  <c r="AQ143" i="6"/>
  <c r="AQ144" i="6"/>
  <c r="AQ145" i="6"/>
  <c r="AQ146" i="6"/>
  <c r="AQ147" i="6"/>
  <c r="AQ148" i="6"/>
  <c r="AQ149" i="6"/>
  <c r="AQ150" i="6"/>
  <c r="AQ151" i="6"/>
  <c r="AQ152" i="6"/>
  <c r="AQ153" i="6"/>
  <c r="AQ154" i="6"/>
  <c r="AQ155" i="6"/>
  <c r="AQ156" i="6"/>
  <c r="AQ157" i="6"/>
  <c r="AQ158" i="6"/>
  <c r="AQ159" i="6"/>
  <c r="AQ160" i="6"/>
  <c r="AQ161" i="6"/>
  <c r="AQ162" i="6"/>
  <c r="AQ163" i="6"/>
  <c r="AQ164" i="6"/>
  <c r="AQ165" i="6"/>
  <c r="AQ166" i="6"/>
  <c r="AQ167" i="6"/>
  <c r="AQ168" i="6"/>
  <c r="AQ169" i="6"/>
  <c r="AQ170" i="6"/>
  <c r="AQ171" i="6"/>
  <c r="AQ172" i="6"/>
  <c r="AQ173" i="6"/>
  <c r="AQ174" i="6"/>
  <c r="AQ175" i="6"/>
  <c r="AQ176" i="6"/>
  <c r="AQ177" i="6"/>
  <c r="AQ178" i="6"/>
  <c r="AQ179" i="6"/>
  <c r="AQ180" i="6"/>
  <c r="AQ181" i="6"/>
  <c r="AQ182" i="6"/>
  <c r="AQ183" i="6"/>
  <c r="AQ184" i="6"/>
  <c r="AQ185" i="6"/>
  <c r="AQ186" i="6"/>
  <c r="AQ187" i="6"/>
  <c r="AQ188" i="6"/>
  <c r="AQ189" i="6"/>
  <c r="AQ190" i="6"/>
  <c r="AQ191" i="6"/>
  <c r="AQ192" i="6"/>
  <c r="AQ193" i="6"/>
  <c r="AQ194" i="6"/>
  <c r="AQ195" i="6"/>
  <c r="AQ196" i="6"/>
  <c r="AQ197" i="6"/>
  <c r="AQ198" i="6"/>
  <c r="AQ199" i="6"/>
  <c r="AQ200" i="6"/>
  <c r="AQ201" i="6"/>
  <c r="AQ202" i="6"/>
  <c r="AQ203" i="6"/>
  <c r="AQ204" i="6"/>
  <c r="AQ205" i="6"/>
  <c r="AQ206" i="6"/>
  <c r="AQ207" i="6"/>
  <c r="AQ208" i="6"/>
  <c r="AQ209" i="6"/>
  <c r="AQ210" i="6"/>
  <c r="AQ211" i="6"/>
  <c r="AQ212" i="6"/>
  <c r="AQ213" i="6"/>
  <c r="AQ214" i="6"/>
  <c r="AQ215" i="6"/>
  <c r="AQ216" i="6"/>
  <c r="AQ217" i="6"/>
  <c r="AQ218" i="6"/>
  <c r="AQ219" i="6"/>
  <c r="AQ220" i="6"/>
  <c r="AQ221" i="6"/>
  <c r="AQ222" i="6"/>
  <c r="AQ223" i="6"/>
  <c r="AQ224" i="6"/>
  <c r="AQ225" i="6"/>
  <c r="AQ226" i="6"/>
  <c r="AQ227" i="6"/>
  <c r="AQ228" i="6"/>
  <c r="AQ229" i="6"/>
  <c r="AQ230" i="6"/>
  <c r="AQ231" i="6"/>
  <c r="AQ232" i="6"/>
  <c r="AQ233" i="6"/>
  <c r="AQ234" i="6"/>
  <c r="AQ235" i="6"/>
  <c r="AQ236" i="6"/>
  <c r="AQ237" i="6"/>
  <c r="AQ238" i="6"/>
  <c r="AQ239" i="6"/>
  <c r="AQ240" i="6"/>
  <c r="AQ241" i="6"/>
  <c r="AQ242" i="6"/>
  <c r="AQ243" i="6"/>
  <c r="AQ244" i="6"/>
  <c r="AQ245" i="6"/>
  <c r="AQ246" i="6"/>
  <c r="AQ247" i="6"/>
  <c r="AQ248" i="6"/>
  <c r="AQ249" i="6"/>
  <c r="AQ250" i="6"/>
  <c r="AQ251" i="6"/>
  <c r="AQ252" i="6"/>
  <c r="AQ253" i="6"/>
  <c r="AQ254" i="6"/>
  <c r="AQ255" i="6"/>
  <c r="AQ256" i="6"/>
  <c r="AQ257" i="6"/>
  <c r="AQ258" i="6"/>
  <c r="AQ259" i="6"/>
  <c r="AQ260" i="6"/>
  <c r="AQ261" i="6"/>
  <c r="AQ262" i="6"/>
  <c r="AQ263" i="6"/>
  <c r="AQ264" i="6"/>
  <c r="AQ265" i="6"/>
  <c r="AQ266" i="6"/>
  <c r="AQ267" i="6"/>
  <c r="AQ268" i="6"/>
  <c r="AQ269" i="6"/>
  <c r="AQ270" i="6"/>
  <c r="AQ271" i="6"/>
  <c r="AQ272" i="6"/>
  <c r="AQ273" i="6"/>
  <c r="AQ274" i="6"/>
  <c r="AQ275" i="6"/>
  <c r="AQ276" i="6"/>
  <c r="AQ277" i="6"/>
  <c r="AQ278" i="6"/>
  <c r="AQ279" i="6"/>
  <c r="AQ280" i="6"/>
  <c r="AQ281" i="6"/>
  <c r="AQ282" i="6"/>
  <c r="AQ283" i="6"/>
  <c r="AQ284" i="6"/>
  <c r="AQ285" i="6"/>
  <c r="AQ286" i="6"/>
  <c r="AQ287" i="6"/>
  <c r="AQ288" i="6"/>
  <c r="AQ289" i="6"/>
  <c r="AQ290" i="6"/>
  <c r="AQ291" i="6"/>
  <c r="AQ292" i="6"/>
  <c r="AQ293" i="6"/>
  <c r="AQ294" i="6"/>
  <c r="AQ295" i="6"/>
  <c r="AQ296" i="6"/>
  <c r="AQ297" i="6"/>
  <c r="AQ298" i="6"/>
  <c r="AQ299" i="6"/>
  <c r="AQ300" i="6"/>
  <c r="AQ301" i="6"/>
  <c r="AQ302" i="6"/>
  <c r="AQ303" i="6"/>
  <c r="AQ304" i="6"/>
  <c r="AQ305" i="6"/>
  <c r="AQ306" i="6"/>
  <c r="AQ307" i="6"/>
  <c r="AQ308" i="6"/>
  <c r="AQ309" i="6"/>
  <c r="AQ310" i="6"/>
  <c r="AQ311" i="6"/>
  <c r="AQ312" i="6"/>
  <c r="AQ313" i="6"/>
  <c r="AQ314" i="6"/>
  <c r="AQ315" i="6"/>
  <c r="AQ316" i="6"/>
  <c r="AQ317" i="6"/>
  <c r="AQ318" i="6"/>
  <c r="AQ319" i="6"/>
  <c r="AQ320" i="6"/>
  <c r="AQ321" i="6"/>
  <c r="AQ322" i="6"/>
  <c r="AQ323" i="6"/>
  <c r="AQ324" i="6"/>
  <c r="AQ325" i="6"/>
  <c r="AQ326" i="6"/>
  <c r="AQ327" i="6"/>
  <c r="AQ328" i="6"/>
  <c r="AQ329" i="6"/>
  <c r="AQ330" i="6"/>
  <c r="AQ331" i="6"/>
  <c r="AQ332" i="6"/>
  <c r="AQ333" i="6"/>
  <c r="AQ334" i="6"/>
  <c r="AQ335" i="6"/>
  <c r="AQ336" i="6"/>
  <c r="AQ337" i="6"/>
  <c r="AQ338" i="6"/>
  <c r="AQ339" i="6"/>
  <c r="AQ340" i="6"/>
  <c r="AQ341" i="6"/>
  <c r="AQ342" i="6"/>
  <c r="AQ343" i="6"/>
  <c r="AQ344" i="6"/>
  <c r="AQ345" i="6"/>
  <c r="AQ346" i="6"/>
  <c r="AQ347" i="6"/>
  <c r="AQ348" i="6"/>
  <c r="AQ349" i="6"/>
  <c r="AQ350" i="6"/>
  <c r="AQ351" i="6"/>
  <c r="AQ352" i="6"/>
  <c r="AQ353" i="6"/>
  <c r="AQ354" i="6"/>
  <c r="AQ355" i="6"/>
  <c r="AQ356" i="6"/>
  <c r="AQ357" i="6"/>
  <c r="AQ358" i="6"/>
  <c r="AQ359" i="6"/>
  <c r="AQ360" i="6"/>
  <c r="AQ361" i="6"/>
  <c r="AQ362" i="6"/>
  <c r="AQ363" i="6"/>
  <c r="AQ364" i="6"/>
  <c r="AQ365" i="6"/>
  <c r="AQ366" i="6"/>
  <c r="AQ367" i="6"/>
  <c r="AQ368" i="6"/>
  <c r="AQ369" i="6"/>
  <c r="AQ370" i="6"/>
  <c r="AQ371" i="6"/>
  <c r="AQ372" i="6"/>
  <c r="AQ373" i="6"/>
  <c r="AQ374" i="6"/>
  <c r="AQ375" i="6"/>
  <c r="AQ376" i="6"/>
  <c r="AQ377" i="6"/>
  <c r="AQ378" i="6"/>
  <c r="AQ379" i="6"/>
  <c r="AQ380" i="6"/>
  <c r="AQ381" i="6"/>
  <c r="AQ382" i="6"/>
  <c r="AQ383" i="6"/>
  <c r="AQ384" i="6"/>
  <c r="AQ385" i="6"/>
  <c r="AQ386" i="6"/>
  <c r="AQ387" i="6"/>
  <c r="AQ388" i="6"/>
  <c r="AQ389" i="6"/>
  <c r="AQ390" i="6"/>
  <c r="AQ391" i="6"/>
  <c r="AQ392" i="6"/>
  <c r="AQ393" i="6"/>
  <c r="AQ394" i="6"/>
  <c r="AQ395" i="6"/>
  <c r="AQ396" i="6"/>
  <c r="AQ397" i="6"/>
  <c r="AQ398" i="6"/>
  <c r="AQ399" i="6"/>
  <c r="AQ400" i="6"/>
  <c r="AQ401" i="6"/>
  <c r="AQ402" i="6"/>
  <c r="AQ403" i="6"/>
  <c r="AQ404" i="6"/>
  <c r="AQ405" i="6"/>
  <c r="AQ406" i="6"/>
  <c r="AQ407" i="6"/>
  <c r="AQ408" i="6"/>
  <c r="AQ409" i="6"/>
  <c r="AQ410" i="6"/>
  <c r="AQ411" i="6"/>
  <c r="AQ412" i="6"/>
  <c r="AQ413" i="6"/>
  <c r="AQ414" i="6"/>
  <c r="AQ415" i="6"/>
  <c r="AQ416" i="6"/>
  <c r="AQ417" i="6"/>
  <c r="AQ418" i="6"/>
  <c r="AQ419" i="6"/>
  <c r="AQ420" i="6"/>
  <c r="AQ421" i="6"/>
  <c r="AQ422" i="6"/>
  <c r="AQ423" i="6"/>
  <c r="AQ424" i="6"/>
  <c r="AQ425" i="6"/>
  <c r="AQ426" i="6"/>
  <c r="AQ427" i="6"/>
  <c r="AQ428" i="6"/>
  <c r="AQ429" i="6"/>
  <c r="AQ430" i="6"/>
  <c r="AQ431" i="6"/>
  <c r="AQ432" i="6"/>
  <c r="AQ433" i="6"/>
  <c r="AQ434" i="6"/>
  <c r="AQ435" i="6"/>
  <c r="AQ436" i="6"/>
  <c r="AQ437" i="6"/>
  <c r="AQ438" i="6"/>
  <c r="AQ439" i="6"/>
  <c r="AQ440" i="6"/>
  <c r="AQ441" i="6"/>
  <c r="AQ442" i="6"/>
  <c r="AQ443" i="6"/>
  <c r="AQ444" i="6"/>
  <c r="AQ445" i="6"/>
  <c r="AQ446" i="6"/>
  <c r="AQ447" i="6"/>
  <c r="AQ448" i="6"/>
  <c r="AQ449" i="6"/>
  <c r="AQ450" i="6"/>
  <c r="AQ451" i="6"/>
  <c r="AQ452" i="6"/>
  <c r="AQ453" i="6"/>
  <c r="AQ454" i="6"/>
  <c r="AQ455" i="6"/>
  <c r="AQ456" i="6"/>
  <c r="AQ457" i="6"/>
  <c r="AQ458" i="6"/>
  <c r="AQ459" i="6"/>
  <c r="AQ460" i="6"/>
  <c r="AQ461" i="6"/>
  <c r="AQ462" i="6"/>
  <c r="AQ463" i="6"/>
  <c r="AQ464" i="6"/>
  <c r="AQ465" i="6"/>
  <c r="AQ466" i="6"/>
  <c r="AQ467" i="6"/>
  <c r="AQ468" i="6"/>
  <c r="AQ469" i="6"/>
  <c r="AQ470" i="6"/>
  <c r="AQ471" i="6"/>
  <c r="AQ472" i="6"/>
  <c r="AQ473" i="6"/>
  <c r="AQ474" i="6"/>
  <c r="AQ475" i="6"/>
  <c r="AQ476" i="6"/>
  <c r="AQ477" i="6"/>
  <c r="AQ478" i="6"/>
  <c r="AQ479" i="6"/>
  <c r="AQ480" i="6"/>
  <c r="AQ481" i="6"/>
  <c r="AQ482" i="6"/>
  <c r="AQ483" i="6"/>
  <c r="AQ484" i="6"/>
  <c r="AQ485" i="6"/>
  <c r="AQ486" i="6"/>
  <c r="AQ487" i="6"/>
  <c r="AQ488" i="6"/>
  <c r="AQ489" i="6"/>
  <c r="AQ490" i="6"/>
  <c r="AQ491" i="6"/>
  <c r="AQ492" i="6"/>
  <c r="AQ493" i="6"/>
  <c r="AQ494" i="6"/>
  <c r="AQ495" i="6"/>
  <c r="AQ496" i="6"/>
  <c r="AQ497" i="6"/>
  <c r="AQ498" i="6"/>
  <c r="AQ499" i="6"/>
  <c r="AQ500" i="6"/>
  <c r="AQ501" i="6"/>
  <c r="AQ502" i="6"/>
  <c r="AQ503" i="6"/>
  <c r="AQ504" i="6"/>
  <c r="AQ505" i="6"/>
  <c r="AQ506" i="6"/>
  <c r="AQ507" i="6"/>
  <c r="AQ508" i="6"/>
  <c r="AQ509" i="6"/>
  <c r="AQ510" i="6"/>
  <c r="AQ511" i="6"/>
  <c r="AQ512" i="6"/>
  <c r="AQ513" i="6"/>
  <c r="AQ514" i="6"/>
  <c r="AQ515" i="6"/>
  <c r="AQ516" i="6"/>
  <c r="AQ517" i="6"/>
  <c r="AQ518" i="6"/>
  <c r="AQ519" i="6"/>
  <c r="AQ520" i="6"/>
  <c r="AQ521" i="6"/>
  <c r="AQ3" i="6"/>
  <c r="AO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O193" i="6"/>
  <c r="AO194" i="6"/>
  <c r="AO195" i="6"/>
  <c r="AO196" i="6"/>
  <c r="AO197" i="6"/>
  <c r="AO198" i="6"/>
  <c r="AO199" i="6"/>
  <c r="AO200" i="6"/>
  <c r="AO201" i="6"/>
  <c r="AO202" i="6"/>
  <c r="AO203" i="6"/>
  <c r="AO204" i="6"/>
  <c r="AO205" i="6"/>
  <c r="AO206" i="6"/>
  <c r="AO207" i="6"/>
  <c r="AO208" i="6"/>
  <c r="AO209" i="6"/>
  <c r="AO210" i="6"/>
  <c r="AO211" i="6"/>
  <c r="AO212" i="6"/>
  <c r="AO213" i="6"/>
  <c r="AO214" i="6"/>
  <c r="AO215" i="6"/>
  <c r="AO216" i="6"/>
  <c r="AO217" i="6"/>
  <c r="AO218" i="6"/>
  <c r="AO219" i="6"/>
  <c r="AO220" i="6"/>
  <c r="AO221" i="6"/>
  <c r="AO222" i="6"/>
  <c r="AO223" i="6"/>
  <c r="AO224" i="6"/>
  <c r="AO225" i="6"/>
  <c r="AO226" i="6"/>
  <c r="AO227" i="6"/>
  <c r="AO228" i="6"/>
  <c r="AO229" i="6"/>
  <c r="AO230" i="6"/>
  <c r="AO231" i="6"/>
  <c r="AO232" i="6"/>
  <c r="AO233" i="6"/>
  <c r="AO234" i="6"/>
  <c r="AO235" i="6"/>
  <c r="AO236" i="6"/>
  <c r="AO237" i="6"/>
  <c r="AO238" i="6"/>
  <c r="AO239" i="6"/>
  <c r="AO240" i="6"/>
  <c r="AO241" i="6"/>
  <c r="AO242" i="6"/>
  <c r="AO243" i="6"/>
  <c r="AO244" i="6"/>
  <c r="AO245" i="6"/>
  <c r="AO246" i="6"/>
  <c r="AO247" i="6"/>
  <c r="AO248" i="6"/>
  <c r="AO249" i="6"/>
  <c r="AO250" i="6"/>
  <c r="AO251" i="6"/>
  <c r="AO252" i="6"/>
  <c r="AO253" i="6"/>
  <c r="AO254" i="6"/>
  <c r="AO255" i="6"/>
  <c r="AO256" i="6"/>
  <c r="AO257" i="6"/>
  <c r="AO258" i="6"/>
  <c r="AO259" i="6"/>
  <c r="AO260" i="6"/>
  <c r="AO261" i="6"/>
  <c r="AO262" i="6"/>
  <c r="AO263" i="6"/>
  <c r="AO264" i="6"/>
  <c r="AO265" i="6"/>
  <c r="AO266" i="6"/>
  <c r="AO267" i="6"/>
  <c r="AO268" i="6"/>
  <c r="AO269" i="6"/>
  <c r="AO270" i="6"/>
  <c r="AO271" i="6"/>
  <c r="AO272" i="6"/>
  <c r="AO273" i="6"/>
  <c r="AO274" i="6"/>
  <c r="AO275" i="6"/>
  <c r="AO276" i="6"/>
  <c r="AO277" i="6"/>
  <c r="AO278" i="6"/>
  <c r="AO279" i="6"/>
  <c r="AO280" i="6"/>
  <c r="AO281" i="6"/>
  <c r="AO282" i="6"/>
  <c r="AO283" i="6"/>
  <c r="AO284" i="6"/>
  <c r="AO285" i="6"/>
  <c r="AO286" i="6"/>
  <c r="AO287" i="6"/>
  <c r="AO288" i="6"/>
  <c r="AO289" i="6"/>
  <c r="AO290" i="6"/>
  <c r="AO291" i="6"/>
  <c r="AO292" i="6"/>
  <c r="AO293" i="6"/>
  <c r="AO294" i="6"/>
  <c r="AO295" i="6"/>
  <c r="AO296" i="6"/>
  <c r="AO297" i="6"/>
  <c r="AO298" i="6"/>
  <c r="AO299" i="6"/>
  <c r="AO300" i="6"/>
  <c r="AO301" i="6"/>
  <c r="AO302" i="6"/>
  <c r="AO303" i="6"/>
  <c r="AO304" i="6"/>
  <c r="AO305" i="6"/>
  <c r="AO306" i="6"/>
  <c r="AO307" i="6"/>
  <c r="AO308" i="6"/>
  <c r="AO309" i="6"/>
  <c r="AO310" i="6"/>
  <c r="AO311" i="6"/>
  <c r="AO312" i="6"/>
  <c r="AO313" i="6"/>
  <c r="AO314" i="6"/>
  <c r="AO315" i="6"/>
  <c r="AO316" i="6"/>
  <c r="AO317" i="6"/>
  <c r="AO318" i="6"/>
  <c r="AO319" i="6"/>
  <c r="AO320" i="6"/>
  <c r="AO321" i="6"/>
  <c r="AO322" i="6"/>
  <c r="AO323" i="6"/>
  <c r="AO324" i="6"/>
  <c r="AO325" i="6"/>
  <c r="AO326" i="6"/>
  <c r="AO327" i="6"/>
  <c r="AO328" i="6"/>
  <c r="AO329" i="6"/>
  <c r="AO330" i="6"/>
  <c r="AO331" i="6"/>
  <c r="AO332" i="6"/>
  <c r="AO333" i="6"/>
  <c r="AO334" i="6"/>
  <c r="AO335" i="6"/>
  <c r="AO336" i="6"/>
  <c r="AO337" i="6"/>
  <c r="AO338" i="6"/>
  <c r="AO339" i="6"/>
  <c r="AO340" i="6"/>
  <c r="AO341" i="6"/>
  <c r="AO342" i="6"/>
  <c r="AO343" i="6"/>
  <c r="AO344" i="6"/>
  <c r="AO345" i="6"/>
  <c r="AO346" i="6"/>
  <c r="AO347" i="6"/>
  <c r="AO348" i="6"/>
  <c r="AO349" i="6"/>
  <c r="AO350" i="6"/>
  <c r="AO351" i="6"/>
  <c r="AO352" i="6"/>
  <c r="AO353" i="6"/>
  <c r="AO354" i="6"/>
  <c r="AO355" i="6"/>
  <c r="AO356" i="6"/>
  <c r="AO357" i="6"/>
  <c r="AO358" i="6"/>
  <c r="AO359" i="6"/>
  <c r="AO360" i="6"/>
  <c r="AO361" i="6"/>
  <c r="AO362" i="6"/>
  <c r="AO363" i="6"/>
  <c r="AO364" i="6"/>
  <c r="AO365" i="6"/>
  <c r="AO366" i="6"/>
  <c r="AO367" i="6"/>
  <c r="AO368" i="6"/>
  <c r="AO369" i="6"/>
  <c r="AO370" i="6"/>
  <c r="AO371" i="6"/>
  <c r="AO372" i="6"/>
  <c r="AO373" i="6"/>
  <c r="AO374" i="6"/>
  <c r="AO375" i="6"/>
  <c r="AO376" i="6"/>
  <c r="AO377" i="6"/>
  <c r="AO378" i="6"/>
  <c r="AO379" i="6"/>
  <c r="AO380" i="6"/>
  <c r="AO381" i="6"/>
  <c r="AO382" i="6"/>
  <c r="AO383" i="6"/>
  <c r="AO384" i="6"/>
  <c r="AO385" i="6"/>
  <c r="AO386" i="6"/>
  <c r="AO387" i="6"/>
  <c r="AO388" i="6"/>
  <c r="AO389" i="6"/>
  <c r="AO390" i="6"/>
  <c r="AO391" i="6"/>
  <c r="AO392" i="6"/>
  <c r="AO393" i="6"/>
  <c r="AO394" i="6"/>
  <c r="AO395" i="6"/>
  <c r="AO396" i="6"/>
  <c r="AO397" i="6"/>
  <c r="AO398" i="6"/>
  <c r="AO399" i="6"/>
  <c r="AO400" i="6"/>
  <c r="AO401" i="6"/>
  <c r="AO402" i="6"/>
  <c r="AO403" i="6"/>
  <c r="AO404" i="6"/>
  <c r="AO405" i="6"/>
  <c r="AO406" i="6"/>
  <c r="AO407" i="6"/>
  <c r="AO408" i="6"/>
  <c r="AO409" i="6"/>
  <c r="AO410" i="6"/>
  <c r="AO411" i="6"/>
  <c r="AO412" i="6"/>
  <c r="AO413" i="6"/>
  <c r="AO414" i="6"/>
  <c r="AO415" i="6"/>
  <c r="AO416" i="6"/>
  <c r="AO417" i="6"/>
  <c r="AO418" i="6"/>
  <c r="AO419" i="6"/>
  <c r="AO420" i="6"/>
  <c r="AO421" i="6"/>
  <c r="AO422" i="6"/>
  <c r="AO423" i="6"/>
  <c r="AO424" i="6"/>
  <c r="AO425" i="6"/>
  <c r="AO426" i="6"/>
  <c r="AO427" i="6"/>
  <c r="AO428" i="6"/>
  <c r="AO429" i="6"/>
  <c r="AO430" i="6"/>
  <c r="AO431" i="6"/>
  <c r="AO432" i="6"/>
  <c r="AO433" i="6"/>
  <c r="AO434" i="6"/>
  <c r="AO435" i="6"/>
  <c r="AO436" i="6"/>
  <c r="AO437" i="6"/>
  <c r="AO438" i="6"/>
  <c r="AO439" i="6"/>
  <c r="AO440" i="6"/>
  <c r="AO441" i="6"/>
  <c r="AO442" i="6"/>
  <c r="AO443" i="6"/>
  <c r="AO444" i="6"/>
  <c r="AO445" i="6"/>
  <c r="AO446" i="6"/>
  <c r="AO447" i="6"/>
  <c r="AO448" i="6"/>
  <c r="AO449" i="6"/>
  <c r="AO450" i="6"/>
  <c r="AO451" i="6"/>
  <c r="AO452" i="6"/>
  <c r="AO453" i="6"/>
  <c r="AO454" i="6"/>
  <c r="AO455" i="6"/>
  <c r="AO456" i="6"/>
  <c r="AO457" i="6"/>
  <c r="AO458" i="6"/>
  <c r="AO459" i="6"/>
  <c r="AO460" i="6"/>
  <c r="AO461" i="6"/>
  <c r="AO462" i="6"/>
  <c r="AO463" i="6"/>
  <c r="AO464" i="6"/>
  <c r="AO465" i="6"/>
  <c r="AO466" i="6"/>
  <c r="AO467" i="6"/>
  <c r="AO468" i="6"/>
  <c r="AO469" i="6"/>
  <c r="AO470" i="6"/>
  <c r="AO471" i="6"/>
  <c r="AO472" i="6"/>
  <c r="AO473" i="6"/>
  <c r="AO474" i="6"/>
  <c r="AO475" i="6"/>
  <c r="AO476" i="6"/>
  <c r="AO477" i="6"/>
  <c r="AO478" i="6"/>
  <c r="AO479" i="6"/>
  <c r="AO480" i="6"/>
  <c r="AO481" i="6"/>
  <c r="AO482" i="6"/>
  <c r="AO483" i="6"/>
  <c r="AO484" i="6"/>
  <c r="AO485" i="6"/>
  <c r="AO486" i="6"/>
  <c r="AO487" i="6"/>
  <c r="AO488" i="6"/>
  <c r="AO489" i="6"/>
  <c r="AO490" i="6"/>
  <c r="AO491" i="6"/>
  <c r="AO492" i="6"/>
  <c r="AO493" i="6"/>
  <c r="AO494" i="6"/>
  <c r="AO495" i="6"/>
  <c r="AO496" i="6"/>
  <c r="AO497" i="6"/>
  <c r="AO498" i="6"/>
  <c r="AO499" i="6"/>
  <c r="AO500" i="6"/>
  <c r="AO501" i="6"/>
  <c r="AO502" i="6"/>
  <c r="AO503" i="6"/>
  <c r="AO504" i="6"/>
  <c r="AO505" i="6"/>
  <c r="AO506" i="6"/>
  <c r="AO507" i="6"/>
  <c r="AO508" i="6"/>
  <c r="AO509" i="6"/>
  <c r="AO510" i="6"/>
  <c r="AO511" i="6"/>
  <c r="AO512" i="6"/>
  <c r="AO513" i="6"/>
  <c r="AO514" i="6"/>
  <c r="AO515" i="6"/>
  <c r="AO516" i="6"/>
  <c r="AO517" i="6"/>
  <c r="AO518" i="6"/>
  <c r="AO519" i="6"/>
  <c r="AO520" i="6"/>
  <c r="AO521" i="6"/>
  <c r="AO3" i="6"/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3" i="6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2" i="1"/>
  <c r="W105" i="1"/>
  <c r="X105" i="1" s="1"/>
  <c r="T105" i="1"/>
  <c r="U105" i="1" s="1"/>
  <c r="Q105" i="1"/>
  <c r="R105" i="1" s="1"/>
  <c r="N105" i="1"/>
  <c r="O105" i="1" s="1"/>
  <c r="I105" i="1"/>
  <c r="J105" i="1" s="1"/>
  <c r="F105" i="1"/>
  <c r="G105" i="1" s="1"/>
  <c r="C105" i="1"/>
  <c r="D105" i="1" s="1"/>
  <c r="W104" i="1"/>
  <c r="X104" i="1" s="1"/>
  <c r="T104" i="1"/>
  <c r="U104" i="1" s="1"/>
  <c r="Q104" i="1"/>
  <c r="R104" i="1" s="1"/>
  <c r="N104" i="1"/>
  <c r="O104" i="1" s="1"/>
  <c r="I104" i="1"/>
  <c r="J104" i="1" s="1"/>
  <c r="F104" i="1"/>
  <c r="G104" i="1" s="1"/>
  <c r="C104" i="1"/>
  <c r="D104" i="1" s="1"/>
  <c r="W103" i="1"/>
  <c r="X103" i="1" s="1"/>
  <c r="T103" i="1"/>
  <c r="U103" i="1" s="1"/>
  <c r="Q103" i="1"/>
  <c r="R103" i="1" s="1"/>
  <c r="N103" i="1"/>
  <c r="O103" i="1" s="1"/>
  <c r="I103" i="1"/>
  <c r="J103" i="1" s="1"/>
  <c r="F103" i="1"/>
  <c r="G103" i="1" s="1"/>
  <c r="C103" i="1"/>
  <c r="D103" i="1" s="1"/>
  <c r="W102" i="1"/>
  <c r="X102" i="1" s="1"/>
  <c r="T102" i="1"/>
  <c r="U102" i="1" s="1"/>
  <c r="Q102" i="1"/>
  <c r="R102" i="1" s="1"/>
  <c r="N102" i="1"/>
  <c r="O102" i="1" s="1"/>
  <c r="I102" i="1"/>
  <c r="J102" i="1" s="1"/>
  <c r="F102" i="1"/>
  <c r="G102" i="1" s="1"/>
  <c r="C102" i="1"/>
  <c r="D102" i="1" s="1"/>
  <c r="W101" i="1"/>
  <c r="X101" i="1" s="1"/>
  <c r="T101" i="1"/>
  <c r="U101" i="1" s="1"/>
  <c r="Q101" i="1"/>
  <c r="R101" i="1" s="1"/>
  <c r="N101" i="1"/>
  <c r="O101" i="1" s="1"/>
  <c r="I101" i="1"/>
  <c r="J101" i="1" s="1"/>
  <c r="F101" i="1"/>
  <c r="G101" i="1" s="1"/>
  <c r="C101" i="1"/>
  <c r="D101" i="1" s="1"/>
  <c r="W100" i="1"/>
  <c r="X100" i="1" s="1"/>
  <c r="T100" i="1"/>
  <c r="U100" i="1" s="1"/>
  <c r="Q100" i="1"/>
  <c r="R100" i="1" s="1"/>
  <c r="N100" i="1"/>
  <c r="O100" i="1" s="1"/>
  <c r="I100" i="1"/>
  <c r="J100" i="1" s="1"/>
  <c r="F100" i="1"/>
  <c r="G100" i="1" s="1"/>
  <c r="C100" i="1"/>
  <c r="D100" i="1" s="1"/>
  <c r="W99" i="1"/>
  <c r="X99" i="1" s="1"/>
  <c r="T99" i="1"/>
  <c r="U99" i="1" s="1"/>
  <c r="Q99" i="1"/>
  <c r="R99" i="1" s="1"/>
  <c r="N99" i="1"/>
  <c r="O99" i="1" s="1"/>
  <c r="I99" i="1"/>
  <c r="J99" i="1" s="1"/>
  <c r="F99" i="1"/>
  <c r="G99" i="1" s="1"/>
  <c r="C99" i="1"/>
  <c r="D99" i="1" s="1"/>
  <c r="W98" i="1"/>
  <c r="X98" i="1" s="1"/>
  <c r="T98" i="1"/>
  <c r="U98" i="1" s="1"/>
  <c r="Q98" i="1"/>
  <c r="R98" i="1" s="1"/>
  <c r="N98" i="1"/>
  <c r="O98" i="1" s="1"/>
  <c r="I98" i="1"/>
  <c r="J98" i="1" s="1"/>
  <c r="F98" i="1"/>
  <c r="G98" i="1" s="1"/>
  <c r="C98" i="1"/>
  <c r="D98" i="1" s="1"/>
  <c r="W97" i="1"/>
  <c r="X97" i="1" s="1"/>
  <c r="T97" i="1"/>
  <c r="U97" i="1" s="1"/>
  <c r="Q97" i="1"/>
  <c r="R97" i="1" s="1"/>
  <c r="N97" i="1"/>
  <c r="O97" i="1" s="1"/>
  <c r="I97" i="1"/>
  <c r="J97" i="1" s="1"/>
  <c r="F97" i="1"/>
  <c r="G97" i="1" s="1"/>
  <c r="C97" i="1"/>
  <c r="D97" i="1" s="1"/>
  <c r="W96" i="1"/>
  <c r="X96" i="1" s="1"/>
  <c r="T96" i="1"/>
  <c r="U96" i="1" s="1"/>
  <c r="Q96" i="1"/>
  <c r="R96" i="1" s="1"/>
  <c r="N96" i="1"/>
  <c r="O96" i="1" s="1"/>
  <c r="I96" i="1"/>
  <c r="J96" i="1" s="1"/>
  <c r="F96" i="1"/>
  <c r="G96" i="1" s="1"/>
  <c r="C96" i="1"/>
  <c r="D96" i="1" s="1"/>
  <c r="W95" i="1"/>
  <c r="X95" i="1" s="1"/>
  <c r="T95" i="1"/>
  <c r="U95" i="1" s="1"/>
  <c r="Q95" i="1"/>
  <c r="R95" i="1" s="1"/>
  <c r="N95" i="1"/>
  <c r="O95" i="1" s="1"/>
  <c r="I95" i="1"/>
  <c r="J95" i="1" s="1"/>
  <c r="F95" i="1"/>
  <c r="G95" i="1" s="1"/>
  <c r="C95" i="1"/>
  <c r="D95" i="1" s="1"/>
  <c r="W94" i="1"/>
  <c r="X94" i="1" s="1"/>
  <c r="T94" i="1"/>
  <c r="U94" i="1" s="1"/>
  <c r="Q94" i="1"/>
  <c r="R94" i="1" s="1"/>
  <c r="N94" i="1"/>
  <c r="O94" i="1" s="1"/>
  <c r="I94" i="1"/>
  <c r="J94" i="1" s="1"/>
  <c r="F94" i="1"/>
  <c r="G94" i="1" s="1"/>
  <c r="C94" i="1"/>
  <c r="D94" i="1" s="1"/>
  <c r="W93" i="1"/>
  <c r="X93" i="1" s="1"/>
  <c r="T93" i="1"/>
  <c r="U93" i="1" s="1"/>
  <c r="Q93" i="1"/>
  <c r="R93" i="1" s="1"/>
  <c r="N93" i="1"/>
  <c r="O93" i="1" s="1"/>
  <c r="I93" i="1"/>
  <c r="J93" i="1" s="1"/>
  <c r="F93" i="1"/>
  <c r="G93" i="1" s="1"/>
  <c r="C93" i="1"/>
  <c r="D93" i="1" s="1"/>
  <c r="W92" i="1"/>
  <c r="X92" i="1" s="1"/>
  <c r="T92" i="1"/>
  <c r="U92" i="1" s="1"/>
  <c r="Q92" i="1"/>
  <c r="R92" i="1" s="1"/>
  <c r="N92" i="1"/>
  <c r="O92" i="1" s="1"/>
  <c r="I92" i="1"/>
  <c r="J92" i="1" s="1"/>
  <c r="F92" i="1"/>
  <c r="G92" i="1" s="1"/>
  <c r="C92" i="1"/>
  <c r="D92" i="1" s="1"/>
  <c r="W91" i="1"/>
  <c r="X91" i="1" s="1"/>
  <c r="T91" i="1"/>
  <c r="U91" i="1" s="1"/>
  <c r="Q91" i="1"/>
  <c r="R91" i="1" s="1"/>
  <c r="N91" i="1"/>
  <c r="O91" i="1" s="1"/>
  <c r="I91" i="1"/>
  <c r="J91" i="1" s="1"/>
  <c r="F91" i="1"/>
  <c r="G91" i="1" s="1"/>
  <c r="C91" i="1"/>
  <c r="D91" i="1" s="1"/>
  <c r="W90" i="1"/>
  <c r="X90" i="1" s="1"/>
  <c r="T90" i="1"/>
  <c r="U90" i="1" s="1"/>
  <c r="Q90" i="1"/>
  <c r="R90" i="1" s="1"/>
  <c r="N90" i="1"/>
  <c r="O90" i="1" s="1"/>
  <c r="I90" i="1"/>
  <c r="J90" i="1" s="1"/>
  <c r="F90" i="1"/>
  <c r="G90" i="1" s="1"/>
  <c r="C90" i="1"/>
  <c r="D90" i="1" s="1"/>
  <c r="W89" i="1"/>
  <c r="X89" i="1" s="1"/>
  <c r="T89" i="1"/>
  <c r="U89" i="1" s="1"/>
  <c r="Q89" i="1"/>
  <c r="R89" i="1" s="1"/>
  <c r="N89" i="1"/>
  <c r="O89" i="1" s="1"/>
  <c r="I89" i="1"/>
  <c r="J89" i="1" s="1"/>
  <c r="F89" i="1"/>
  <c r="G89" i="1" s="1"/>
  <c r="C89" i="1"/>
  <c r="D89" i="1" s="1"/>
  <c r="W88" i="1"/>
  <c r="X88" i="1" s="1"/>
  <c r="T88" i="1"/>
  <c r="U88" i="1" s="1"/>
  <c r="Q88" i="1"/>
  <c r="R88" i="1" s="1"/>
  <c r="N88" i="1"/>
  <c r="O88" i="1" s="1"/>
  <c r="I88" i="1"/>
  <c r="J88" i="1" s="1"/>
  <c r="F88" i="1"/>
  <c r="G88" i="1" s="1"/>
  <c r="C88" i="1"/>
  <c r="D88" i="1" s="1"/>
  <c r="W87" i="1"/>
  <c r="X87" i="1" s="1"/>
  <c r="T87" i="1"/>
  <c r="U87" i="1" s="1"/>
  <c r="Q87" i="1"/>
  <c r="R87" i="1" s="1"/>
  <c r="N87" i="1"/>
  <c r="O87" i="1" s="1"/>
  <c r="I87" i="1"/>
  <c r="J87" i="1" s="1"/>
  <c r="F87" i="1"/>
  <c r="G87" i="1" s="1"/>
  <c r="C87" i="1"/>
  <c r="D87" i="1" s="1"/>
  <c r="W86" i="1"/>
  <c r="X86" i="1" s="1"/>
  <c r="T86" i="1"/>
  <c r="U86" i="1" s="1"/>
  <c r="Q86" i="1"/>
  <c r="R86" i="1" s="1"/>
  <c r="N86" i="1"/>
  <c r="O86" i="1" s="1"/>
  <c r="I86" i="1"/>
  <c r="J86" i="1" s="1"/>
  <c r="F86" i="1"/>
  <c r="G86" i="1" s="1"/>
  <c r="C86" i="1"/>
  <c r="D86" i="1" s="1"/>
  <c r="W85" i="1"/>
  <c r="X85" i="1" s="1"/>
  <c r="T85" i="1"/>
  <c r="U85" i="1" s="1"/>
  <c r="Q85" i="1"/>
  <c r="R85" i="1" s="1"/>
  <c r="N85" i="1"/>
  <c r="O85" i="1" s="1"/>
  <c r="I85" i="1"/>
  <c r="J85" i="1" s="1"/>
  <c r="F85" i="1"/>
  <c r="G85" i="1" s="1"/>
  <c r="C85" i="1"/>
  <c r="D85" i="1" s="1"/>
  <c r="W84" i="1"/>
  <c r="X84" i="1" s="1"/>
  <c r="T84" i="1"/>
  <c r="U84" i="1" s="1"/>
  <c r="Q84" i="1"/>
  <c r="R84" i="1" s="1"/>
  <c r="N84" i="1"/>
  <c r="O84" i="1" s="1"/>
  <c r="I84" i="1"/>
  <c r="J84" i="1" s="1"/>
  <c r="F84" i="1"/>
  <c r="G84" i="1" s="1"/>
  <c r="C84" i="1"/>
  <c r="D84" i="1" s="1"/>
  <c r="W83" i="1"/>
  <c r="X83" i="1" s="1"/>
  <c r="T83" i="1"/>
  <c r="U83" i="1" s="1"/>
  <c r="Q83" i="1"/>
  <c r="R83" i="1" s="1"/>
  <c r="N83" i="1"/>
  <c r="O83" i="1" s="1"/>
  <c r="I83" i="1"/>
  <c r="J83" i="1" s="1"/>
  <c r="F83" i="1"/>
  <c r="G83" i="1" s="1"/>
  <c r="C83" i="1"/>
  <c r="D83" i="1" s="1"/>
  <c r="W82" i="1"/>
  <c r="X82" i="1" s="1"/>
  <c r="T82" i="1"/>
  <c r="U82" i="1" s="1"/>
  <c r="Q82" i="1"/>
  <c r="R82" i="1" s="1"/>
  <c r="N82" i="1"/>
  <c r="O82" i="1" s="1"/>
  <c r="I82" i="1"/>
  <c r="J82" i="1" s="1"/>
  <c r="F82" i="1"/>
  <c r="G82" i="1" s="1"/>
  <c r="C82" i="1"/>
  <c r="D82" i="1" s="1"/>
  <c r="W81" i="1"/>
  <c r="X81" i="1" s="1"/>
  <c r="T81" i="1"/>
  <c r="U81" i="1" s="1"/>
  <c r="Q81" i="1"/>
  <c r="R81" i="1" s="1"/>
  <c r="N81" i="1"/>
  <c r="O81" i="1" s="1"/>
  <c r="I81" i="1"/>
  <c r="J81" i="1" s="1"/>
  <c r="F81" i="1"/>
  <c r="G81" i="1" s="1"/>
  <c r="C81" i="1"/>
  <c r="D81" i="1" s="1"/>
  <c r="W80" i="1"/>
  <c r="X80" i="1" s="1"/>
  <c r="T80" i="1"/>
  <c r="U80" i="1" s="1"/>
  <c r="Q80" i="1"/>
  <c r="R80" i="1" s="1"/>
  <c r="N80" i="1"/>
  <c r="O80" i="1" s="1"/>
  <c r="I80" i="1"/>
  <c r="J80" i="1" s="1"/>
  <c r="F80" i="1"/>
  <c r="G80" i="1" s="1"/>
  <c r="C80" i="1"/>
  <c r="D80" i="1" s="1"/>
  <c r="W79" i="1"/>
  <c r="X79" i="1" s="1"/>
  <c r="T79" i="1"/>
  <c r="U79" i="1" s="1"/>
  <c r="Q79" i="1"/>
  <c r="R79" i="1" s="1"/>
  <c r="N79" i="1"/>
  <c r="O79" i="1" s="1"/>
  <c r="I79" i="1"/>
  <c r="J79" i="1" s="1"/>
  <c r="F79" i="1"/>
  <c r="G79" i="1" s="1"/>
  <c r="C79" i="1"/>
  <c r="D79" i="1" s="1"/>
  <c r="W78" i="1"/>
  <c r="X78" i="1" s="1"/>
  <c r="T78" i="1"/>
  <c r="U78" i="1" s="1"/>
  <c r="Q78" i="1"/>
  <c r="R78" i="1" s="1"/>
  <c r="N78" i="1"/>
  <c r="O78" i="1" s="1"/>
  <c r="I78" i="1"/>
  <c r="J78" i="1" s="1"/>
  <c r="F78" i="1"/>
  <c r="G78" i="1" s="1"/>
  <c r="C78" i="1"/>
  <c r="D78" i="1" s="1"/>
  <c r="W77" i="1"/>
  <c r="X77" i="1" s="1"/>
  <c r="T77" i="1"/>
  <c r="U77" i="1" s="1"/>
  <c r="Q77" i="1"/>
  <c r="R77" i="1" s="1"/>
  <c r="N77" i="1"/>
  <c r="O77" i="1" s="1"/>
  <c r="I77" i="1"/>
  <c r="J77" i="1" s="1"/>
  <c r="F77" i="1"/>
  <c r="G77" i="1" s="1"/>
  <c r="C77" i="1"/>
  <c r="D77" i="1" s="1"/>
  <c r="W76" i="1"/>
  <c r="X76" i="1" s="1"/>
  <c r="T76" i="1"/>
  <c r="U76" i="1" s="1"/>
  <c r="Q76" i="1"/>
  <c r="R76" i="1" s="1"/>
  <c r="N76" i="1"/>
  <c r="O76" i="1" s="1"/>
  <c r="I76" i="1"/>
  <c r="J76" i="1" s="1"/>
  <c r="F76" i="1"/>
  <c r="G76" i="1" s="1"/>
  <c r="C76" i="1"/>
  <c r="D76" i="1" s="1"/>
  <c r="W75" i="1"/>
  <c r="X75" i="1" s="1"/>
  <c r="T75" i="1"/>
  <c r="U75" i="1" s="1"/>
  <c r="Q75" i="1"/>
  <c r="R75" i="1" s="1"/>
  <c r="N75" i="1"/>
  <c r="O75" i="1" s="1"/>
  <c r="I75" i="1"/>
  <c r="J75" i="1" s="1"/>
  <c r="F75" i="1"/>
  <c r="G75" i="1" s="1"/>
  <c r="C75" i="1"/>
  <c r="D75" i="1" s="1"/>
  <c r="W74" i="1"/>
  <c r="X74" i="1" s="1"/>
  <c r="T74" i="1"/>
  <c r="U74" i="1" s="1"/>
  <c r="Q74" i="1"/>
  <c r="R74" i="1" s="1"/>
  <c r="N74" i="1"/>
  <c r="O74" i="1" s="1"/>
  <c r="I74" i="1"/>
  <c r="J74" i="1" s="1"/>
  <c r="F74" i="1"/>
  <c r="G74" i="1" s="1"/>
  <c r="C74" i="1"/>
  <c r="D74" i="1" s="1"/>
  <c r="W73" i="1"/>
  <c r="X73" i="1" s="1"/>
  <c r="T73" i="1"/>
  <c r="U73" i="1" s="1"/>
  <c r="Q73" i="1"/>
  <c r="R73" i="1" s="1"/>
  <c r="N73" i="1"/>
  <c r="O73" i="1" s="1"/>
  <c r="I73" i="1"/>
  <c r="J73" i="1" s="1"/>
  <c r="F73" i="1"/>
  <c r="G73" i="1" s="1"/>
  <c r="C73" i="1"/>
  <c r="D73" i="1" s="1"/>
  <c r="W72" i="1"/>
  <c r="X72" i="1" s="1"/>
  <c r="T72" i="1"/>
  <c r="U72" i="1" s="1"/>
  <c r="Q72" i="1"/>
  <c r="R72" i="1" s="1"/>
  <c r="N72" i="1"/>
  <c r="O72" i="1" s="1"/>
  <c r="I72" i="1"/>
  <c r="J72" i="1" s="1"/>
  <c r="F72" i="1"/>
  <c r="G72" i="1" s="1"/>
  <c r="C72" i="1"/>
  <c r="D72" i="1" s="1"/>
  <c r="W71" i="1"/>
  <c r="X71" i="1" s="1"/>
  <c r="T71" i="1"/>
  <c r="U71" i="1" s="1"/>
  <c r="Q71" i="1"/>
  <c r="R71" i="1" s="1"/>
  <c r="N71" i="1"/>
  <c r="O71" i="1" s="1"/>
  <c r="I71" i="1"/>
  <c r="J71" i="1" s="1"/>
  <c r="F71" i="1"/>
  <c r="G71" i="1" s="1"/>
  <c r="C71" i="1"/>
  <c r="D71" i="1" s="1"/>
  <c r="W70" i="1"/>
  <c r="X70" i="1" s="1"/>
  <c r="T70" i="1"/>
  <c r="U70" i="1" s="1"/>
  <c r="Q70" i="1"/>
  <c r="R70" i="1" s="1"/>
  <c r="N70" i="1"/>
  <c r="O70" i="1" s="1"/>
  <c r="I70" i="1"/>
  <c r="J70" i="1" s="1"/>
  <c r="F70" i="1"/>
  <c r="G70" i="1" s="1"/>
  <c r="C70" i="1"/>
  <c r="D70" i="1" s="1"/>
  <c r="W69" i="1"/>
  <c r="X69" i="1" s="1"/>
  <c r="T69" i="1"/>
  <c r="U69" i="1" s="1"/>
  <c r="Q69" i="1"/>
  <c r="R69" i="1" s="1"/>
  <c r="N69" i="1"/>
  <c r="O69" i="1" s="1"/>
  <c r="I69" i="1"/>
  <c r="J69" i="1" s="1"/>
  <c r="F69" i="1"/>
  <c r="G69" i="1" s="1"/>
  <c r="C69" i="1"/>
  <c r="D69" i="1" s="1"/>
  <c r="W68" i="1"/>
  <c r="X68" i="1" s="1"/>
  <c r="T68" i="1"/>
  <c r="U68" i="1" s="1"/>
  <c r="Q68" i="1"/>
  <c r="R68" i="1" s="1"/>
  <c r="N68" i="1"/>
  <c r="O68" i="1" s="1"/>
  <c r="I68" i="1"/>
  <c r="J68" i="1" s="1"/>
  <c r="F68" i="1"/>
  <c r="G68" i="1" s="1"/>
  <c r="C68" i="1"/>
  <c r="D68" i="1" s="1"/>
  <c r="W67" i="1"/>
  <c r="X67" i="1" s="1"/>
  <c r="T67" i="1"/>
  <c r="U67" i="1" s="1"/>
  <c r="Q67" i="1"/>
  <c r="R67" i="1" s="1"/>
  <c r="N67" i="1"/>
  <c r="O67" i="1" s="1"/>
  <c r="I67" i="1"/>
  <c r="J67" i="1" s="1"/>
  <c r="F67" i="1"/>
  <c r="G67" i="1" s="1"/>
  <c r="C67" i="1"/>
  <c r="D67" i="1" s="1"/>
  <c r="W66" i="1"/>
  <c r="X66" i="1" s="1"/>
  <c r="T66" i="1"/>
  <c r="U66" i="1" s="1"/>
  <c r="Q66" i="1"/>
  <c r="R66" i="1" s="1"/>
  <c r="N66" i="1"/>
  <c r="O66" i="1" s="1"/>
  <c r="I66" i="1"/>
  <c r="J66" i="1" s="1"/>
  <c r="F66" i="1"/>
  <c r="G66" i="1" s="1"/>
  <c r="C66" i="1"/>
  <c r="D66" i="1" s="1"/>
  <c r="W65" i="1"/>
  <c r="X65" i="1" s="1"/>
  <c r="T65" i="1"/>
  <c r="U65" i="1" s="1"/>
  <c r="Q65" i="1"/>
  <c r="R65" i="1" s="1"/>
  <c r="N65" i="1"/>
  <c r="O65" i="1" s="1"/>
  <c r="I65" i="1"/>
  <c r="J65" i="1" s="1"/>
  <c r="F65" i="1"/>
  <c r="G65" i="1" s="1"/>
  <c r="C65" i="1"/>
  <c r="D65" i="1" s="1"/>
  <c r="W64" i="1"/>
  <c r="X64" i="1" s="1"/>
  <c r="T64" i="1"/>
  <c r="U64" i="1" s="1"/>
  <c r="Q64" i="1"/>
  <c r="R64" i="1" s="1"/>
  <c r="N64" i="1"/>
  <c r="O64" i="1" s="1"/>
  <c r="I64" i="1"/>
  <c r="J64" i="1" s="1"/>
  <c r="F64" i="1"/>
  <c r="G64" i="1" s="1"/>
  <c r="C64" i="1"/>
  <c r="D64" i="1" s="1"/>
  <c r="W63" i="1"/>
  <c r="X63" i="1" s="1"/>
  <c r="T63" i="1"/>
  <c r="U63" i="1" s="1"/>
  <c r="Q63" i="1"/>
  <c r="R63" i="1" s="1"/>
  <c r="N63" i="1"/>
  <c r="O63" i="1" s="1"/>
  <c r="I63" i="1"/>
  <c r="J63" i="1" s="1"/>
  <c r="F63" i="1"/>
  <c r="G63" i="1" s="1"/>
  <c r="C63" i="1"/>
  <c r="D63" i="1" s="1"/>
  <c r="W62" i="1"/>
  <c r="X62" i="1" s="1"/>
  <c r="T62" i="1"/>
  <c r="U62" i="1" s="1"/>
  <c r="Q62" i="1"/>
  <c r="R62" i="1" s="1"/>
  <c r="N62" i="1"/>
  <c r="O62" i="1" s="1"/>
  <c r="I62" i="1"/>
  <c r="J62" i="1" s="1"/>
  <c r="F62" i="1"/>
  <c r="G62" i="1" s="1"/>
  <c r="C62" i="1"/>
  <c r="D62" i="1" s="1"/>
  <c r="W61" i="1"/>
  <c r="X61" i="1" s="1"/>
  <c r="T61" i="1"/>
  <c r="U61" i="1" s="1"/>
  <c r="Q61" i="1"/>
  <c r="R61" i="1" s="1"/>
  <c r="N61" i="1"/>
  <c r="O61" i="1" s="1"/>
  <c r="I61" i="1"/>
  <c r="J61" i="1" s="1"/>
  <c r="F61" i="1"/>
  <c r="G61" i="1" s="1"/>
  <c r="C61" i="1"/>
  <c r="D61" i="1" s="1"/>
  <c r="W60" i="1"/>
  <c r="X60" i="1" s="1"/>
  <c r="T60" i="1"/>
  <c r="U60" i="1" s="1"/>
  <c r="Q60" i="1"/>
  <c r="R60" i="1" s="1"/>
  <c r="N60" i="1"/>
  <c r="O60" i="1" s="1"/>
  <c r="I60" i="1"/>
  <c r="J60" i="1" s="1"/>
  <c r="F60" i="1"/>
  <c r="G60" i="1" s="1"/>
  <c r="C60" i="1"/>
  <c r="D60" i="1" s="1"/>
  <c r="W59" i="1"/>
  <c r="X59" i="1" s="1"/>
  <c r="T59" i="1"/>
  <c r="U59" i="1" s="1"/>
  <c r="Q59" i="1"/>
  <c r="R59" i="1" s="1"/>
  <c r="N59" i="1"/>
  <c r="O59" i="1" s="1"/>
  <c r="I59" i="1"/>
  <c r="J59" i="1" s="1"/>
  <c r="F59" i="1"/>
  <c r="G59" i="1" s="1"/>
  <c r="C59" i="1"/>
  <c r="D59" i="1" s="1"/>
  <c r="W58" i="1"/>
  <c r="X58" i="1" s="1"/>
  <c r="T58" i="1"/>
  <c r="U58" i="1" s="1"/>
  <c r="Q58" i="1"/>
  <c r="R58" i="1" s="1"/>
  <c r="N58" i="1"/>
  <c r="O58" i="1" s="1"/>
  <c r="I58" i="1"/>
  <c r="J58" i="1" s="1"/>
  <c r="F58" i="1"/>
  <c r="G58" i="1" s="1"/>
  <c r="C58" i="1"/>
  <c r="D58" i="1" s="1"/>
  <c r="W57" i="1"/>
  <c r="X57" i="1" s="1"/>
  <c r="T57" i="1"/>
  <c r="U57" i="1" s="1"/>
  <c r="Q57" i="1"/>
  <c r="R57" i="1" s="1"/>
  <c r="N57" i="1"/>
  <c r="O57" i="1" s="1"/>
  <c r="I57" i="1"/>
  <c r="J57" i="1" s="1"/>
  <c r="F57" i="1"/>
  <c r="G57" i="1" s="1"/>
  <c r="C57" i="1"/>
  <c r="D57" i="1" s="1"/>
  <c r="X56" i="1"/>
  <c r="W56" i="1"/>
  <c r="T56" i="1"/>
  <c r="U56" i="1" s="1"/>
  <c r="Q56" i="1"/>
  <c r="R56" i="1" s="1"/>
  <c r="N56" i="1"/>
  <c r="O56" i="1" s="1"/>
  <c r="I56" i="1"/>
  <c r="J56" i="1" s="1"/>
  <c r="F56" i="1"/>
  <c r="G56" i="1" s="1"/>
  <c r="C56" i="1"/>
  <c r="D56" i="1" s="1"/>
  <c r="W55" i="1"/>
  <c r="X55" i="1" s="1"/>
  <c r="U55" i="1"/>
  <c r="T55" i="1"/>
  <c r="Q55" i="1"/>
  <c r="R55" i="1" s="1"/>
  <c r="N55" i="1"/>
  <c r="O55" i="1" s="1"/>
  <c r="I55" i="1"/>
  <c r="J55" i="1" s="1"/>
  <c r="F55" i="1"/>
  <c r="G55" i="1" s="1"/>
  <c r="C55" i="1"/>
  <c r="D55" i="1" s="1"/>
  <c r="W54" i="1"/>
  <c r="X54" i="1" s="1"/>
  <c r="T54" i="1"/>
  <c r="U54" i="1" s="1"/>
  <c r="R54" i="1"/>
  <c r="Q54" i="1"/>
  <c r="N54" i="1"/>
  <c r="O54" i="1" s="1"/>
  <c r="I54" i="1"/>
  <c r="J54" i="1" s="1"/>
  <c r="F54" i="1"/>
  <c r="G54" i="1" s="1"/>
  <c r="C54" i="1"/>
  <c r="D54" i="1" s="1"/>
  <c r="W53" i="1"/>
  <c r="X53" i="1" s="1"/>
  <c r="T53" i="1"/>
  <c r="U53" i="1" s="1"/>
  <c r="Q53" i="1"/>
  <c r="R53" i="1" s="1"/>
  <c r="N53" i="1"/>
  <c r="O53" i="1" s="1"/>
  <c r="I53" i="1"/>
  <c r="J53" i="1" s="1"/>
  <c r="F53" i="1"/>
  <c r="G53" i="1" s="1"/>
  <c r="C53" i="1"/>
  <c r="D53" i="1" s="1"/>
  <c r="W52" i="1"/>
  <c r="X52" i="1" s="1"/>
  <c r="T52" i="1"/>
  <c r="U52" i="1" s="1"/>
  <c r="Q52" i="1"/>
  <c r="R52" i="1" s="1"/>
  <c r="N52" i="1"/>
  <c r="O52" i="1" s="1"/>
  <c r="I52" i="1"/>
  <c r="J52" i="1" s="1"/>
  <c r="F52" i="1"/>
  <c r="G52" i="1" s="1"/>
  <c r="C52" i="1"/>
  <c r="D52" i="1" s="1"/>
  <c r="W51" i="1"/>
  <c r="X51" i="1" s="1"/>
  <c r="T51" i="1"/>
  <c r="U51" i="1" s="1"/>
  <c r="Q51" i="1"/>
  <c r="R51" i="1" s="1"/>
  <c r="N51" i="1"/>
  <c r="O51" i="1" s="1"/>
  <c r="I51" i="1"/>
  <c r="J51" i="1" s="1"/>
  <c r="F51" i="1"/>
  <c r="G51" i="1" s="1"/>
  <c r="C51" i="1"/>
  <c r="D51" i="1" s="1"/>
  <c r="W50" i="1"/>
  <c r="X50" i="1" s="1"/>
  <c r="T50" i="1"/>
  <c r="U50" i="1" s="1"/>
  <c r="Q50" i="1"/>
  <c r="R50" i="1" s="1"/>
  <c r="N50" i="1"/>
  <c r="O50" i="1" s="1"/>
  <c r="I50" i="1"/>
  <c r="J50" i="1" s="1"/>
  <c r="F50" i="1"/>
  <c r="G50" i="1" s="1"/>
  <c r="C50" i="1"/>
  <c r="D50" i="1" s="1"/>
  <c r="W49" i="1"/>
  <c r="X49" i="1" s="1"/>
  <c r="T49" i="1"/>
  <c r="U49" i="1" s="1"/>
  <c r="Q49" i="1"/>
  <c r="R49" i="1" s="1"/>
  <c r="N49" i="1"/>
  <c r="O49" i="1" s="1"/>
  <c r="I49" i="1"/>
  <c r="J49" i="1" s="1"/>
  <c r="F49" i="1"/>
  <c r="G49" i="1" s="1"/>
  <c r="C49" i="1"/>
  <c r="D49" i="1" s="1"/>
  <c r="W48" i="1"/>
  <c r="X48" i="1" s="1"/>
  <c r="T48" i="1"/>
  <c r="U48" i="1" s="1"/>
  <c r="Q48" i="1"/>
  <c r="R48" i="1" s="1"/>
  <c r="N48" i="1"/>
  <c r="O48" i="1" s="1"/>
  <c r="I48" i="1"/>
  <c r="J48" i="1" s="1"/>
  <c r="F48" i="1"/>
  <c r="G48" i="1" s="1"/>
  <c r="C48" i="1"/>
  <c r="D48" i="1" s="1"/>
  <c r="W47" i="1"/>
  <c r="X47" i="1" s="1"/>
  <c r="T47" i="1"/>
  <c r="U47" i="1" s="1"/>
  <c r="Q47" i="1"/>
  <c r="R47" i="1" s="1"/>
  <c r="N47" i="1"/>
  <c r="O47" i="1" s="1"/>
  <c r="I47" i="1"/>
  <c r="J47" i="1" s="1"/>
  <c r="F47" i="1"/>
  <c r="G47" i="1" s="1"/>
  <c r="C47" i="1"/>
  <c r="D47" i="1" s="1"/>
  <c r="W46" i="1"/>
  <c r="X46" i="1" s="1"/>
  <c r="T46" i="1"/>
  <c r="U46" i="1" s="1"/>
  <c r="Q46" i="1"/>
  <c r="R46" i="1" s="1"/>
  <c r="N46" i="1"/>
  <c r="O46" i="1" s="1"/>
  <c r="I46" i="1"/>
  <c r="J46" i="1" s="1"/>
  <c r="F46" i="1"/>
  <c r="G46" i="1" s="1"/>
  <c r="C46" i="1"/>
  <c r="D46" i="1" s="1"/>
  <c r="W45" i="1"/>
  <c r="X45" i="1" s="1"/>
  <c r="T45" i="1"/>
  <c r="U45" i="1" s="1"/>
  <c r="Q45" i="1"/>
  <c r="R45" i="1" s="1"/>
  <c r="N45" i="1"/>
  <c r="O45" i="1" s="1"/>
  <c r="I45" i="1"/>
  <c r="J45" i="1" s="1"/>
  <c r="F45" i="1"/>
  <c r="G45" i="1" s="1"/>
  <c r="C45" i="1"/>
  <c r="D45" i="1" s="1"/>
  <c r="W44" i="1"/>
  <c r="X44" i="1" s="1"/>
  <c r="T44" i="1"/>
  <c r="U44" i="1" s="1"/>
  <c r="Q44" i="1"/>
  <c r="R44" i="1" s="1"/>
  <c r="N44" i="1"/>
  <c r="O44" i="1" s="1"/>
  <c r="I44" i="1"/>
  <c r="J44" i="1" s="1"/>
  <c r="F44" i="1"/>
  <c r="G44" i="1" s="1"/>
  <c r="C44" i="1"/>
  <c r="D44" i="1" s="1"/>
  <c r="W43" i="1"/>
  <c r="X43" i="1" s="1"/>
  <c r="T43" i="1"/>
  <c r="U43" i="1" s="1"/>
  <c r="Q43" i="1"/>
  <c r="R43" i="1" s="1"/>
  <c r="N43" i="1"/>
  <c r="O43" i="1" s="1"/>
  <c r="I43" i="1"/>
  <c r="J43" i="1" s="1"/>
  <c r="F43" i="1"/>
  <c r="G43" i="1" s="1"/>
  <c r="C43" i="1"/>
  <c r="D43" i="1" s="1"/>
  <c r="W42" i="1"/>
  <c r="X42" i="1" s="1"/>
  <c r="T42" i="1"/>
  <c r="U42" i="1" s="1"/>
  <c r="Q42" i="1"/>
  <c r="R42" i="1" s="1"/>
  <c r="N42" i="1"/>
  <c r="O42" i="1" s="1"/>
  <c r="I42" i="1"/>
  <c r="J42" i="1" s="1"/>
  <c r="F42" i="1"/>
  <c r="G42" i="1" s="1"/>
  <c r="C42" i="1"/>
  <c r="D42" i="1" s="1"/>
  <c r="W41" i="1"/>
  <c r="X41" i="1" s="1"/>
  <c r="T41" i="1"/>
  <c r="U41" i="1" s="1"/>
  <c r="Q41" i="1"/>
  <c r="R41" i="1" s="1"/>
  <c r="N41" i="1"/>
  <c r="O41" i="1" s="1"/>
  <c r="I41" i="1"/>
  <c r="J41" i="1" s="1"/>
  <c r="F41" i="1"/>
  <c r="G41" i="1" s="1"/>
  <c r="C41" i="1"/>
  <c r="D41" i="1" s="1"/>
  <c r="W40" i="1"/>
  <c r="X40" i="1" s="1"/>
  <c r="T40" i="1"/>
  <c r="U40" i="1" s="1"/>
  <c r="Q40" i="1"/>
  <c r="R40" i="1" s="1"/>
  <c r="N40" i="1"/>
  <c r="O40" i="1" s="1"/>
  <c r="I40" i="1"/>
  <c r="J40" i="1" s="1"/>
  <c r="F40" i="1"/>
  <c r="G40" i="1" s="1"/>
  <c r="C40" i="1"/>
  <c r="D40" i="1" s="1"/>
  <c r="W39" i="1"/>
  <c r="X39" i="1" s="1"/>
  <c r="T39" i="1"/>
  <c r="U39" i="1" s="1"/>
  <c r="Q39" i="1"/>
  <c r="R39" i="1" s="1"/>
  <c r="N39" i="1"/>
  <c r="O39" i="1" s="1"/>
  <c r="I39" i="1"/>
  <c r="J39" i="1" s="1"/>
  <c r="F39" i="1"/>
  <c r="G39" i="1" s="1"/>
  <c r="C39" i="1"/>
  <c r="D39" i="1" s="1"/>
  <c r="W38" i="1"/>
  <c r="X38" i="1" s="1"/>
  <c r="T38" i="1"/>
  <c r="U38" i="1" s="1"/>
  <c r="Q38" i="1"/>
  <c r="R38" i="1" s="1"/>
  <c r="N38" i="1"/>
  <c r="O38" i="1" s="1"/>
  <c r="I38" i="1"/>
  <c r="J38" i="1" s="1"/>
  <c r="F38" i="1"/>
  <c r="G38" i="1" s="1"/>
  <c r="C38" i="1"/>
  <c r="D38" i="1" s="1"/>
  <c r="W37" i="1"/>
  <c r="X37" i="1" s="1"/>
  <c r="T37" i="1"/>
  <c r="U37" i="1" s="1"/>
  <c r="Q37" i="1"/>
  <c r="R37" i="1" s="1"/>
  <c r="N37" i="1"/>
  <c r="O37" i="1" s="1"/>
  <c r="I37" i="1"/>
  <c r="J37" i="1" s="1"/>
  <c r="F37" i="1"/>
  <c r="G37" i="1" s="1"/>
  <c r="C37" i="1"/>
  <c r="D37" i="1" s="1"/>
  <c r="W36" i="1"/>
  <c r="X36" i="1" s="1"/>
  <c r="T36" i="1"/>
  <c r="U36" i="1" s="1"/>
  <c r="Q36" i="1"/>
  <c r="R36" i="1" s="1"/>
  <c r="N36" i="1"/>
  <c r="O36" i="1" s="1"/>
  <c r="I36" i="1"/>
  <c r="J36" i="1" s="1"/>
  <c r="F36" i="1"/>
  <c r="G36" i="1" s="1"/>
  <c r="C36" i="1"/>
  <c r="D36" i="1" s="1"/>
  <c r="W35" i="1"/>
  <c r="X35" i="1" s="1"/>
  <c r="T35" i="1"/>
  <c r="U35" i="1" s="1"/>
  <c r="Q35" i="1"/>
  <c r="R35" i="1" s="1"/>
  <c r="N35" i="1"/>
  <c r="O35" i="1" s="1"/>
  <c r="I35" i="1"/>
  <c r="J35" i="1" s="1"/>
  <c r="F35" i="1"/>
  <c r="G35" i="1" s="1"/>
  <c r="C35" i="1"/>
  <c r="D35" i="1" s="1"/>
  <c r="W34" i="1"/>
  <c r="X34" i="1" s="1"/>
  <c r="T34" i="1"/>
  <c r="U34" i="1" s="1"/>
  <c r="Q34" i="1"/>
  <c r="R34" i="1" s="1"/>
  <c r="N34" i="1"/>
  <c r="O34" i="1" s="1"/>
  <c r="I34" i="1"/>
  <c r="J34" i="1" s="1"/>
  <c r="F34" i="1"/>
  <c r="G34" i="1" s="1"/>
  <c r="C34" i="1"/>
  <c r="D34" i="1" s="1"/>
  <c r="W33" i="1"/>
  <c r="X33" i="1" s="1"/>
  <c r="T33" i="1"/>
  <c r="U33" i="1" s="1"/>
  <c r="Q33" i="1"/>
  <c r="R33" i="1" s="1"/>
  <c r="N33" i="1"/>
  <c r="O33" i="1" s="1"/>
  <c r="I33" i="1"/>
  <c r="J33" i="1" s="1"/>
  <c r="F33" i="1"/>
  <c r="G33" i="1" s="1"/>
  <c r="C33" i="1"/>
  <c r="D33" i="1" s="1"/>
  <c r="W32" i="1"/>
  <c r="X32" i="1" s="1"/>
  <c r="T32" i="1"/>
  <c r="U32" i="1" s="1"/>
  <c r="Q32" i="1"/>
  <c r="R32" i="1" s="1"/>
  <c r="N32" i="1"/>
  <c r="O32" i="1" s="1"/>
  <c r="I32" i="1"/>
  <c r="J32" i="1" s="1"/>
  <c r="F32" i="1"/>
  <c r="G32" i="1" s="1"/>
  <c r="C32" i="1"/>
  <c r="D32" i="1" s="1"/>
  <c r="W31" i="1"/>
  <c r="X31" i="1" s="1"/>
  <c r="U31" i="1"/>
  <c r="T31" i="1"/>
  <c r="Q31" i="1"/>
  <c r="R31" i="1" s="1"/>
  <c r="O31" i="1"/>
  <c r="N31" i="1"/>
  <c r="I31" i="1"/>
  <c r="J31" i="1" s="1"/>
  <c r="F31" i="1"/>
  <c r="G31" i="1" s="1"/>
  <c r="C31" i="1"/>
  <c r="D31" i="1" s="1"/>
  <c r="W30" i="1"/>
  <c r="X30" i="1" s="1"/>
  <c r="T30" i="1"/>
  <c r="U30" i="1" s="1"/>
  <c r="Q30" i="1"/>
  <c r="R30" i="1" s="1"/>
  <c r="N30" i="1"/>
  <c r="O30" i="1" s="1"/>
  <c r="I30" i="1"/>
  <c r="J30" i="1" s="1"/>
  <c r="F30" i="1"/>
  <c r="G30" i="1" s="1"/>
  <c r="C30" i="1"/>
  <c r="D30" i="1" s="1"/>
  <c r="W29" i="1"/>
  <c r="X29" i="1" s="1"/>
  <c r="T29" i="1"/>
  <c r="U29" i="1" s="1"/>
  <c r="Q29" i="1"/>
  <c r="R29" i="1" s="1"/>
  <c r="N29" i="1"/>
  <c r="O29" i="1" s="1"/>
  <c r="I29" i="1"/>
  <c r="J29" i="1" s="1"/>
  <c r="F29" i="1"/>
  <c r="G29" i="1" s="1"/>
  <c r="C29" i="1"/>
  <c r="D29" i="1" s="1"/>
  <c r="W28" i="1"/>
  <c r="X28" i="1" s="1"/>
  <c r="T28" i="1"/>
  <c r="U28" i="1" s="1"/>
  <c r="Q28" i="1"/>
  <c r="R28" i="1" s="1"/>
  <c r="N28" i="1"/>
  <c r="O28" i="1" s="1"/>
  <c r="I28" i="1"/>
  <c r="J28" i="1" s="1"/>
  <c r="F28" i="1"/>
  <c r="G28" i="1" s="1"/>
  <c r="C28" i="1"/>
  <c r="D28" i="1" s="1"/>
  <c r="W27" i="1"/>
  <c r="X27" i="1" s="1"/>
  <c r="T27" i="1"/>
  <c r="U27" i="1" s="1"/>
  <c r="Q27" i="1"/>
  <c r="R27" i="1" s="1"/>
  <c r="N27" i="1"/>
  <c r="O27" i="1" s="1"/>
  <c r="I27" i="1"/>
  <c r="J27" i="1" s="1"/>
  <c r="F27" i="1"/>
  <c r="G27" i="1" s="1"/>
  <c r="C27" i="1"/>
  <c r="D27" i="1" s="1"/>
  <c r="W26" i="1"/>
  <c r="X26" i="1" s="1"/>
  <c r="T26" i="1"/>
  <c r="U26" i="1" s="1"/>
  <c r="Q26" i="1"/>
  <c r="R26" i="1" s="1"/>
  <c r="N26" i="1"/>
  <c r="O26" i="1" s="1"/>
  <c r="I26" i="1"/>
  <c r="J26" i="1" s="1"/>
  <c r="F26" i="1"/>
  <c r="G26" i="1" s="1"/>
  <c r="C26" i="1"/>
  <c r="D26" i="1" s="1"/>
  <c r="W25" i="1"/>
  <c r="X25" i="1" s="1"/>
  <c r="T25" i="1"/>
  <c r="U25" i="1" s="1"/>
  <c r="Q25" i="1"/>
  <c r="R25" i="1" s="1"/>
  <c r="N25" i="1"/>
  <c r="O25" i="1" s="1"/>
  <c r="I25" i="1"/>
  <c r="J25" i="1" s="1"/>
  <c r="F25" i="1"/>
  <c r="G25" i="1" s="1"/>
  <c r="C25" i="1"/>
  <c r="D25" i="1" s="1"/>
  <c r="W24" i="1"/>
  <c r="X24" i="1" s="1"/>
  <c r="T24" i="1"/>
  <c r="U24" i="1" s="1"/>
  <c r="Q24" i="1"/>
  <c r="R24" i="1" s="1"/>
  <c r="N24" i="1"/>
  <c r="O24" i="1" s="1"/>
  <c r="I24" i="1"/>
  <c r="J24" i="1" s="1"/>
  <c r="F24" i="1"/>
  <c r="G24" i="1" s="1"/>
  <c r="C24" i="1"/>
  <c r="D24" i="1" s="1"/>
  <c r="W23" i="1"/>
  <c r="X23" i="1" s="1"/>
  <c r="T23" i="1"/>
  <c r="U23" i="1" s="1"/>
  <c r="Q23" i="1"/>
  <c r="R23" i="1" s="1"/>
  <c r="N23" i="1"/>
  <c r="O23" i="1" s="1"/>
  <c r="I23" i="1"/>
  <c r="J23" i="1" s="1"/>
  <c r="F23" i="1"/>
  <c r="G23" i="1" s="1"/>
  <c r="C23" i="1"/>
  <c r="D23" i="1" s="1"/>
  <c r="W22" i="1"/>
  <c r="X22" i="1" s="1"/>
  <c r="T22" i="1"/>
  <c r="U22" i="1" s="1"/>
  <c r="Q22" i="1"/>
  <c r="R22" i="1" s="1"/>
  <c r="N22" i="1"/>
  <c r="O22" i="1" s="1"/>
  <c r="I22" i="1"/>
  <c r="J22" i="1" s="1"/>
  <c r="F22" i="1"/>
  <c r="G22" i="1" s="1"/>
  <c r="C22" i="1"/>
  <c r="D22" i="1" s="1"/>
  <c r="W21" i="1"/>
  <c r="X21" i="1" s="1"/>
  <c r="T21" i="1"/>
  <c r="U21" i="1" s="1"/>
  <c r="Q21" i="1"/>
  <c r="R21" i="1" s="1"/>
  <c r="N21" i="1"/>
  <c r="O21" i="1" s="1"/>
  <c r="I21" i="1"/>
  <c r="J21" i="1" s="1"/>
  <c r="F21" i="1"/>
  <c r="G21" i="1" s="1"/>
  <c r="C21" i="1"/>
  <c r="D21" i="1" s="1"/>
  <c r="W20" i="1"/>
  <c r="X20" i="1" s="1"/>
  <c r="T20" i="1"/>
  <c r="U20" i="1" s="1"/>
  <c r="Q20" i="1"/>
  <c r="R20" i="1" s="1"/>
  <c r="N20" i="1"/>
  <c r="O20" i="1" s="1"/>
  <c r="I20" i="1"/>
  <c r="J20" i="1" s="1"/>
  <c r="F20" i="1"/>
  <c r="G20" i="1" s="1"/>
  <c r="C20" i="1"/>
  <c r="D20" i="1" s="1"/>
  <c r="W19" i="1"/>
  <c r="X19" i="1" s="1"/>
  <c r="T19" i="1"/>
  <c r="U19" i="1" s="1"/>
  <c r="Q19" i="1"/>
  <c r="R19" i="1" s="1"/>
  <c r="N19" i="1"/>
  <c r="O19" i="1" s="1"/>
  <c r="I19" i="1"/>
  <c r="J19" i="1" s="1"/>
  <c r="F19" i="1"/>
  <c r="G19" i="1" s="1"/>
  <c r="C19" i="1"/>
  <c r="D19" i="1" s="1"/>
  <c r="W18" i="1"/>
  <c r="X18" i="1" s="1"/>
  <c r="T18" i="1"/>
  <c r="U18" i="1" s="1"/>
  <c r="Q18" i="1"/>
  <c r="R18" i="1" s="1"/>
  <c r="N18" i="1"/>
  <c r="O18" i="1" s="1"/>
  <c r="I18" i="1"/>
  <c r="J18" i="1" s="1"/>
  <c r="F18" i="1"/>
  <c r="G18" i="1" s="1"/>
  <c r="C18" i="1"/>
  <c r="D18" i="1" s="1"/>
  <c r="W17" i="1"/>
  <c r="X17" i="1" s="1"/>
  <c r="T17" i="1"/>
  <c r="U17" i="1" s="1"/>
  <c r="Q17" i="1"/>
  <c r="R17" i="1" s="1"/>
  <c r="N17" i="1"/>
  <c r="O17" i="1" s="1"/>
  <c r="I17" i="1"/>
  <c r="J17" i="1" s="1"/>
  <c r="F17" i="1"/>
  <c r="G17" i="1" s="1"/>
  <c r="C17" i="1"/>
  <c r="D17" i="1" s="1"/>
  <c r="W16" i="1"/>
  <c r="X16" i="1" s="1"/>
  <c r="T16" i="1"/>
  <c r="U16" i="1" s="1"/>
  <c r="Q16" i="1"/>
  <c r="R16" i="1" s="1"/>
  <c r="N16" i="1"/>
  <c r="O16" i="1" s="1"/>
  <c r="I16" i="1"/>
  <c r="J16" i="1" s="1"/>
  <c r="F16" i="1"/>
  <c r="G16" i="1" s="1"/>
  <c r="C16" i="1"/>
  <c r="D16" i="1" s="1"/>
  <c r="W15" i="1"/>
  <c r="X15" i="1" s="1"/>
  <c r="T15" i="1"/>
  <c r="U15" i="1" s="1"/>
  <c r="Q15" i="1"/>
  <c r="R15" i="1" s="1"/>
  <c r="N15" i="1"/>
  <c r="O15" i="1" s="1"/>
  <c r="I15" i="1"/>
  <c r="J15" i="1" s="1"/>
  <c r="F15" i="1"/>
  <c r="G15" i="1" s="1"/>
  <c r="C15" i="1"/>
  <c r="D15" i="1" s="1"/>
  <c r="W14" i="1"/>
  <c r="X14" i="1" s="1"/>
  <c r="T14" i="1"/>
  <c r="U14" i="1" s="1"/>
  <c r="Q14" i="1"/>
  <c r="R14" i="1" s="1"/>
  <c r="N14" i="1"/>
  <c r="O14" i="1" s="1"/>
  <c r="I14" i="1"/>
  <c r="J14" i="1" s="1"/>
  <c r="F14" i="1"/>
  <c r="G14" i="1" s="1"/>
  <c r="C14" i="1"/>
  <c r="D14" i="1" s="1"/>
  <c r="W13" i="1"/>
  <c r="X13" i="1" s="1"/>
  <c r="T13" i="1"/>
  <c r="U13" i="1" s="1"/>
  <c r="Q13" i="1"/>
  <c r="R13" i="1" s="1"/>
  <c r="N13" i="1"/>
  <c r="O13" i="1" s="1"/>
  <c r="I13" i="1"/>
  <c r="J13" i="1" s="1"/>
  <c r="F13" i="1"/>
  <c r="G13" i="1" s="1"/>
  <c r="C13" i="1"/>
  <c r="D13" i="1" s="1"/>
  <c r="W12" i="1"/>
  <c r="X12" i="1" s="1"/>
  <c r="T12" i="1"/>
  <c r="U12" i="1" s="1"/>
  <c r="Q12" i="1"/>
  <c r="R12" i="1" s="1"/>
  <c r="N12" i="1"/>
  <c r="O12" i="1" s="1"/>
  <c r="I12" i="1"/>
  <c r="J12" i="1" s="1"/>
  <c r="F12" i="1"/>
  <c r="G12" i="1" s="1"/>
  <c r="C12" i="1"/>
  <c r="D12" i="1" s="1"/>
  <c r="W11" i="1"/>
  <c r="X11" i="1" s="1"/>
  <c r="T11" i="1"/>
  <c r="U11" i="1" s="1"/>
  <c r="Q11" i="1"/>
  <c r="R11" i="1" s="1"/>
  <c r="N11" i="1"/>
  <c r="O11" i="1" s="1"/>
  <c r="I11" i="1"/>
  <c r="J11" i="1" s="1"/>
  <c r="F11" i="1"/>
  <c r="G11" i="1" s="1"/>
  <c r="C11" i="1"/>
  <c r="D11" i="1" s="1"/>
  <c r="W10" i="1"/>
  <c r="X10" i="1" s="1"/>
  <c r="T10" i="1"/>
  <c r="U10" i="1" s="1"/>
  <c r="Q10" i="1"/>
  <c r="R10" i="1" s="1"/>
  <c r="N10" i="1"/>
  <c r="O10" i="1" s="1"/>
  <c r="I10" i="1"/>
  <c r="J10" i="1" s="1"/>
  <c r="F10" i="1"/>
  <c r="G10" i="1" s="1"/>
  <c r="C10" i="1"/>
  <c r="D10" i="1" s="1"/>
  <c r="W9" i="1"/>
  <c r="X9" i="1" s="1"/>
  <c r="T9" i="1"/>
  <c r="U9" i="1" s="1"/>
  <c r="Q9" i="1"/>
  <c r="R9" i="1" s="1"/>
  <c r="N9" i="1"/>
  <c r="O9" i="1" s="1"/>
  <c r="I9" i="1"/>
  <c r="J9" i="1" s="1"/>
  <c r="F9" i="1"/>
  <c r="G9" i="1" s="1"/>
  <c r="C9" i="1"/>
  <c r="D9" i="1" s="1"/>
  <c r="W8" i="1"/>
  <c r="X8" i="1" s="1"/>
  <c r="T8" i="1"/>
  <c r="U8" i="1" s="1"/>
  <c r="Q8" i="1"/>
  <c r="R8" i="1" s="1"/>
  <c r="N8" i="1"/>
  <c r="O8" i="1" s="1"/>
  <c r="I8" i="1"/>
  <c r="J8" i="1" s="1"/>
  <c r="F8" i="1"/>
  <c r="G8" i="1" s="1"/>
  <c r="C8" i="1"/>
  <c r="D8" i="1" s="1"/>
  <c r="W7" i="1"/>
  <c r="X7" i="1" s="1"/>
  <c r="T7" i="1"/>
  <c r="U7" i="1" s="1"/>
  <c r="Q7" i="1"/>
  <c r="R7" i="1" s="1"/>
  <c r="N7" i="1"/>
  <c r="O7" i="1" s="1"/>
  <c r="I7" i="1"/>
  <c r="J7" i="1" s="1"/>
  <c r="F7" i="1"/>
  <c r="G7" i="1" s="1"/>
  <c r="C7" i="1"/>
  <c r="D7" i="1" s="1"/>
  <c r="W6" i="1"/>
  <c r="X6" i="1" s="1"/>
  <c r="T6" i="1"/>
  <c r="U6" i="1" s="1"/>
  <c r="Q6" i="1"/>
  <c r="R6" i="1" s="1"/>
  <c r="N6" i="1"/>
  <c r="O6" i="1" s="1"/>
  <c r="I6" i="1"/>
  <c r="J6" i="1" s="1"/>
  <c r="G6" i="1"/>
  <c r="F6" i="1"/>
  <c r="C6" i="1"/>
  <c r="D6" i="1" s="1"/>
  <c r="X5" i="1"/>
  <c r="W5" i="1"/>
  <c r="T5" i="1"/>
  <c r="U5" i="1" s="1"/>
  <c r="R5" i="1"/>
  <c r="Q5" i="1"/>
  <c r="N5" i="1"/>
  <c r="O5" i="1" s="1"/>
  <c r="J5" i="1"/>
  <c r="I5" i="1"/>
  <c r="F5" i="1"/>
  <c r="G5" i="1" s="1"/>
  <c r="D5" i="1"/>
  <c r="C5" i="1"/>
  <c r="W4" i="1"/>
  <c r="X4" i="1" s="1"/>
  <c r="U4" i="1"/>
  <c r="T4" i="1"/>
  <c r="Q4" i="1"/>
  <c r="R4" i="1" s="1"/>
  <c r="O4" i="1"/>
  <c r="N4" i="1"/>
  <c r="I4" i="1"/>
  <c r="J4" i="1" s="1"/>
  <c r="G4" i="1"/>
  <c r="F4" i="1"/>
  <c r="C4" i="1"/>
  <c r="D4" i="1" s="1"/>
  <c r="X3" i="1"/>
  <c r="W3" i="1"/>
  <c r="T3" i="1"/>
  <c r="U3" i="1" s="1"/>
  <c r="R3" i="1"/>
  <c r="Q3" i="1"/>
  <c r="N3" i="1"/>
  <c r="O3" i="1" s="1"/>
  <c r="J3" i="1"/>
  <c r="I3" i="1"/>
  <c r="F3" i="1"/>
  <c r="G3" i="1" s="1"/>
  <c r="D3" i="1"/>
  <c r="C3" i="1"/>
  <c r="W2" i="1"/>
  <c r="X2" i="1" s="1"/>
  <c r="U2" i="1"/>
  <c r="T2" i="1"/>
  <c r="Q2" i="1"/>
  <c r="R2" i="1" s="1"/>
  <c r="O2" i="1"/>
  <c r="N2" i="1"/>
  <c r="I2" i="1"/>
  <c r="J2" i="1" s="1"/>
  <c r="G2" i="1"/>
  <c r="F2" i="1"/>
  <c r="C2" i="1"/>
  <c r="D2" i="1" s="1"/>
  <c r="BM3" i="6" l="1"/>
  <c r="BN3" i="6" s="1"/>
  <c r="BM4" i="6"/>
  <c r="BN4" i="6" s="1"/>
  <c r="BM5" i="6"/>
  <c r="BN5" i="6" s="1"/>
  <c r="BM6" i="6"/>
  <c r="BN6" i="6" s="1"/>
  <c r="BM7" i="6"/>
  <c r="BN7" i="6" s="1"/>
  <c r="BM8" i="6"/>
  <c r="BN8" i="6" s="1"/>
  <c r="BM9" i="6"/>
  <c r="BN9" i="6" s="1"/>
  <c r="BM10" i="6"/>
  <c r="BN10" i="6" s="1"/>
  <c r="BM11" i="6"/>
  <c r="BN11" i="6" s="1"/>
  <c r="BM12" i="6"/>
  <c r="BN12" i="6" s="1"/>
  <c r="BM13" i="6"/>
  <c r="BN13" i="6" s="1"/>
  <c r="BM14" i="6"/>
  <c r="BN14" i="6" s="1"/>
  <c r="BM15" i="6"/>
  <c r="BN15" i="6" s="1"/>
  <c r="BM16" i="6"/>
  <c r="BN16" i="6" s="1"/>
  <c r="BM17" i="6"/>
  <c r="BN17" i="6" s="1"/>
  <c r="BM18" i="6"/>
  <c r="BN18" i="6" s="1"/>
  <c r="BM19" i="6"/>
  <c r="BN19" i="6" s="1"/>
  <c r="BM20" i="6"/>
  <c r="BN20" i="6" s="1"/>
  <c r="BM21" i="6"/>
  <c r="BN21" i="6" s="1"/>
  <c r="BM22" i="6"/>
  <c r="BN22" i="6" s="1"/>
  <c r="BM23" i="6"/>
  <c r="BN23" i="6" s="1"/>
  <c r="BM24" i="6"/>
  <c r="BN24" i="6" s="1"/>
  <c r="BM25" i="6"/>
  <c r="BN25" i="6" s="1"/>
  <c r="BM26" i="6"/>
  <c r="BN26" i="6" s="1"/>
  <c r="BM27" i="6"/>
  <c r="BN27" i="6" s="1"/>
  <c r="BM28" i="6"/>
  <c r="BN28" i="6" s="1"/>
  <c r="BM29" i="6"/>
  <c r="BN29" i="6" s="1"/>
  <c r="BM30" i="6"/>
  <c r="BN30" i="6" s="1"/>
  <c r="BM31" i="6"/>
  <c r="BN31" i="6" s="1"/>
  <c r="BM32" i="6"/>
  <c r="BN32" i="6" s="1"/>
  <c r="BM33" i="6"/>
  <c r="BN33" i="6" s="1"/>
  <c r="BM34" i="6"/>
  <c r="BN34" i="6" s="1"/>
  <c r="BM35" i="6"/>
  <c r="BN35" i="6" s="1"/>
  <c r="BM36" i="6"/>
  <c r="BN36" i="6" s="1"/>
  <c r="BM37" i="6"/>
  <c r="BN37" i="6" s="1"/>
  <c r="BM38" i="6"/>
  <c r="BN38" i="6" s="1"/>
  <c r="BM39" i="6"/>
  <c r="BN39" i="6" s="1"/>
  <c r="BM40" i="6"/>
  <c r="BN40" i="6" s="1"/>
  <c r="BM41" i="6"/>
  <c r="BN41" i="6" s="1"/>
  <c r="BM42" i="6"/>
  <c r="BN42" i="6" s="1"/>
  <c r="BM43" i="6"/>
  <c r="BN43" i="6" s="1"/>
  <c r="BM44" i="6"/>
  <c r="BN44" i="6" s="1"/>
  <c r="BM45" i="6"/>
  <c r="BN45" i="6" s="1"/>
  <c r="BM46" i="6"/>
  <c r="BN46" i="6" s="1"/>
  <c r="BM47" i="6"/>
  <c r="BN47" i="6" s="1"/>
  <c r="BM48" i="6"/>
  <c r="BN48" i="6" s="1"/>
  <c r="BM49" i="6"/>
  <c r="BN49" i="6" s="1"/>
  <c r="BM50" i="6"/>
  <c r="BN50" i="6" s="1"/>
  <c r="BM51" i="6"/>
  <c r="BN51" i="6" s="1"/>
  <c r="BM52" i="6"/>
  <c r="BN52" i="6" s="1"/>
  <c r="BM53" i="6"/>
  <c r="BN53" i="6" s="1"/>
  <c r="BM54" i="6"/>
  <c r="BN54" i="6" s="1"/>
  <c r="BM55" i="6"/>
  <c r="BN55" i="6" s="1"/>
  <c r="BM56" i="6"/>
  <c r="BN56" i="6" s="1"/>
  <c r="BM57" i="6"/>
  <c r="BN57" i="6" s="1"/>
  <c r="BM58" i="6"/>
  <c r="BN58" i="6" s="1"/>
  <c r="BM59" i="6"/>
  <c r="BN59" i="6" s="1"/>
  <c r="BM60" i="6"/>
  <c r="BN60" i="6" s="1"/>
  <c r="BM61" i="6"/>
  <c r="BN61" i="6" s="1"/>
  <c r="BM62" i="6"/>
  <c r="BN62" i="6" s="1"/>
  <c r="BM63" i="6"/>
  <c r="BN63" i="6" s="1"/>
  <c r="BM64" i="6"/>
  <c r="BN64" i="6" s="1"/>
  <c r="BM65" i="6"/>
  <c r="BN65" i="6" s="1"/>
  <c r="BM66" i="6"/>
  <c r="BN66" i="6" s="1"/>
  <c r="BM67" i="6"/>
  <c r="BN67" i="6" s="1"/>
  <c r="BM68" i="6"/>
  <c r="BN68" i="6" s="1"/>
  <c r="BM69" i="6"/>
  <c r="BN69" i="6" s="1"/>
  <c r="BM70" i="6"/>
  <c r="BN70" i="6" s="1"/>
  <c r="BM71" i="6"/>
  <c r="BN71" i="6" s="1"/>
  <c r="BM72" i="6"/>
  <c r="BN72" i="6" s="1"/>
  <c r="BM73" i="6"/>
  <c r="BN73" i="6" s="1"/>
  <c r="BM74" i="6"/>
  <c r="BN74" i="6" s="1"/>
  <c r="BM75" i="6"/>
  <c r="BN75" i="6" s="1"/>
  <c r="BM76" i="6"/>
  <c r="BN76" i="6" s="1"/>
  <c r="BM77" i="6"/>
  <c r="BN77" i="6" s="1"/>
  <c r="BM78" i="6"/>
  <c r="BN78" i="6" s="1"/>
  <c r="BM79" i="6"/>
  <c r="BN79" i="6" s="1"/>
  <c r="BM80" i="6"/>
  <c r="BN80" i="6" s="1"/>
  <c r="BM81" i="6"/>
  <c r="BN81" i="6" s="1"/>
  <c r="BM82" i="6"/>
  <c r="BN82" i="6" s="1"/>
  <c r="BM83" i="6"/>
  <c r="BN83" i="6" s="1"/>
  <c r="BM84" i="6"/>
  <c r="BN84" i="6" s="1"/>
  <c r="BM85" i="6"/>
  <c r="BN85" i="6" s="1"/>
  <c r="BM86" i="6"/>
  <c r="BN86" i="6" s="1"/>
  <c r="BM87" i="6"/>
  <c r="BN87" i="6" s="1"/>
  <c r="BM88" i="6"/>
  <c r="BN88" i="6" s="1"/>
  <c r="BM89" i="6"/>
  <c r="BN89" i="6" s="1"/>
  <c r="BM90" i="6"/>
  <c r="BN90" i="6" s="1"/>
  <c r="BM91" i="6"/>
  <c r="BN91" i="6" s="1"/>
  <c r="BM92" i="6"/>
  <c r="BN92" i="6" s="1"/>
  <c r="BM93" i="6"/>
  <c r="BN93" i="6" s="1"/>
  <c r="BM94" i="6"/>
  <c r="BN94" i="6" s="1"/>
  <c r="BM95" i="6"/>
  <c r="BN95" i="6" s="1"/>
  <c r="BM96" i="6"/>
  <c r="BN96" i="6" s="1"/>
  <c r="BM97" i="6"/>
  <c r="BN97" i="6" s="1"/>
  <c r="BM98" i="6"/>
  <c r="BN98" i="6" s="1"/>
  <c r="BM99" i="6"/>
  <c r="BN99" i="6" s="1"/>
  <c r="BM100" i="6"/>
  <c r="BN100" i="6" s="1"/>
  <c r="BM101" i="6"/>
  <c r="BN101" i="6" s="1"/>
  <c r="BM102" i="6"/>
  <c r="BN102" i="6" s="1"/>
  <c r="BM103" i="6"/>
  <c r="BN103" i="6" s="1"/>
  <c r="BM104" i="6"/>
  <c r="BN104" i="6" s="1"/>
  <c r="BM105" i="6"/>
  <c r="BN105" i="6" s="1"/>
  <c r="BM106" i="6"/>
  <c r="BN106" i="6" s="1"/>
  <c r="BM107" i="6"/>
  <c r="BN107" i="6" s="1"/>
  <c r="BM108" i="6"/>
  <c r="BN108" i="6" s="1"/>
  <c r="BM109" i="6"/>
  <c r="BN109" i="6" s="1"/>
  <c r="BM110" i="6"/>
  <c r="BN110" i="6" s="1"/>
  <c r="BM111" i="6"/>
  <c r="BN111" i="6" s="1"/>
  <c r="BM112" i="6"/>
  <c r="BN112" i="6" s="1"/>
  <c r="BM113" i="6"/>
  <c r="BN113" i="6" s="1"/>
  <c r="BM114" i="6"/>
  <c r="BN114" i="6" s="1"/>
  <c r="BM115" i="6"/>
  <c r="BN115" i="6" s="1"/>
  <c r="BM116" i="6"/>
  <c r="BN116" i="6" s="1"/>
  <c r="BM117" i="6"/>
  <c r="BN117" i="6" s="1"/>
  <c r="BM118" i="6"/>
  <c r="BN118" i="6" s="1"/>
  <c r="BM119" i="6"/>
  <c r="BN119" i="6" s="1"/>
  <c r="BM120" i="6"/>
  <c r="BN120" i="6" s="1"/>
  <c r="BM121" i="6"/>
  <c r="BN121" i="6" s="1"/>
  <c r="BM122" i="6"/>
  <c r="BN122" i="6" s="1"/>
  <c r="BM123" i="6"/>
  <c r="BN123" i="6" s="1"/>
  <c r="BM124" i="6"/>
  <c r="BN124" i="6" s="1"/>
  <c r="BM125" i="6"/>
  <c r="BN125" i="6" s="1"/>
  <c r="BM126" i="6"/>
  <c r="BN126" i="6" s="1"/>
  <c r="BM127" i="6"/>
  <c r="BN127" i="6" s="1"/>
  <c r="BM128" i="6"/>
  <c r="BN128" i="6" s="1"/>
  <c r="BM129" i="6"/>
  <c r="BN129" i="6" s="1"/>
  <c r="BM130" i="6"/>
  <c r="BN130" i="6" s="1"/>
  <c r="BM131" i="6"/>
  <c r="BN131" i="6" s="1"/>
  <c r="BM132" i="6"/>
  <c r="BN132" i="6" s="1"/>
  <c r="BM133" i="6"/>
  <c r="BN133" i="6" s="1"/>
  <c r="BM134" i="6"/>
  <c r="BN134" i="6" s="1"/>
  <c r="BM135" i="6"/>
  <c r="BN135" i="6" s="1"/>
  <c r="BM136" i="6"/>
  <c r="BN136" i="6" s="1"/>
  <c r="BM137" i="6"/>
  <c r="BN137" i="6" s="1"/>
  <c r="BM138" i="6"/>
  <c r="BN138" i="6" s="1"/>
  <c r="BM139" i="6"/>
  <c r="BN139" i="6" s="1"/>
  <c r="BM140" i="6"/>
  <c r="BN140" i="6" s="1"/>
  <c r="BM141" i="6"/>
  <c r="BN141" i="6" s="1"/>
  <c r="BM142" i="6"/>
  <c r="BN142" i="6" s="1"/>
  <c r="BM143" i="6"/>
  <c r="BN143" i="6" s="1"/>
  <c r="BM144" i="6"/>
  <c r="BN144" i="6" s="1"/>
  <c r="BM145" i="6"/>
  <c r="BN145" i="6" s="1"/>
  <c r="BM146" i="6"/>
  <c r="BN146" i="6" s="1"/>
  <c r="BM147" i="6"/>
  <c r="BN147" i="6" s="1"/>
  <c r="BM148" i="6"/>
  <c r="BN148" i="6" s="1"/>
  <c r="BM149" i="6"/>
  <c r="BN149" i="6" s="1"/>
  <c r="BM150" i="6"/>
  <c r="BN150" i="6" s="1"/>
  <c r="BM151" i="6"/>
  <c r="BN151" i="6" s="1"/>
  <c r="BM152" i="6"/>
  <c r="BN152" i="6" s="1"/>
  <c r="BM153" i="6"/>
  <c r="BN153" i="6" s="1"/>
  <c r="BM154" i="6"/>
  <c r="BN154" i="6" s="1"/>
  <c r="BM155" i="6"/>
  <c r="BN155" i="6" s="1"/>
  <c r="BM156" i="6"/>
  <c r="BN156" i="6" s="1"/>
  <c r="BM157" i="6"/>
  <c r="BN157" i="6" s="1"/>
  <c r="BM158" i="6"/>
  <c r="BN158" i="6" s="1"/>
  <c r="BM159" i="6"/>
  <c r="BN159" i="6" s="1"/>
  <c r="BM160" i="6"/>
  <c r="BN160" i="6" s="1"/>
  <c r="BM161" i="6"/>
  <c r="BN161" i="6" s="1"/>
  <c r="BM162" i="6"/>
  <c r="BN162" i="6" s="1"/>
  <c r="BM163" i="6"/>
  <c r="BN163" i="6" s="1"/>
  <c r="BM164" i="6"/>
  <c r="BN164" i="6" s="1"/>
  <c r="BM165" i="6"/>
  <c r="BN165" i="6" s="1"/>
  <c r="BM166" i="6"/>
  <c r="BN166" i="6" s="1"/>
  <c r="BM167" i="6"/>
  <c r="BN167" i="6" s="1"/>
  <c r="BM168" i="6"/>
  <c r="BN168" i="6" s="1"/>
  <c r="BM169" i="6"/>
  <c r="BN169" i="6" s="1"/>
  <c r="BM170" i="6"/>
  <c r="BN170" i="6" s="1"/>
  <c r="BM171" i="6"/>
  <c r="BN171" i="6" s="1"/>
  <c r="BM172" i="6"/>
  <c r="BN172" i="6" s="1"/>
  <c r="BM173" i="6"/>
  <c r="BN173" i="6" s="1"/>
  <c r="BM174" i="6"/>
  <c r="BN174" i="6" s="1"/>
  <c r="BM175" i="6"/>
  <c r="BN175" i="6" s="1"/>
  <c r="BM176" i="6"/>
  <c r="BN176" i="6" s="1"/>
  <c r="BM177" i="6"/>
  <c r="BN177" i="6" s="1"/>
  <c r="BM178" i="6"/>
  <c r="BN178" i="6" s="1"/>
  <c r="BM179" i="6"/>
  <c r="BN179" i="6" s="1"/>
  <c r="BM180" i="6"/>
  <c r="BN180" i="6" s="1"/>
  <c r="BM181" i="6"/>
  <c r="BN181" i="6" s="1"/>
  <c r="BM182" i="6"/>
  <c r="BN182" i="6" s="1"/>
  <c r="BM183" i="6"/>
  <c r="BN183" i="6" s="1"/>
  <c r="BM184" i="6"/>
  <c r="BN184" i="6" s="1"/>
  <c r="BM185" i="6"/>
  <c r="BN185" i="6" s="1"/>
  <c r="BM186" i="6"/>
  <c r="BN186" i="6" s="1"/>
  <c r="BM187" i="6"/>
  <c r="BN187" i="6" s="1"/>
  <c r="BM188" i="6"/>
  <c r="BN188" i="6" s="1"/>
  <c r="BM189" i="6"/>
  <c r="BN189" i="6" s="1"/>
  <c r="BM190" i="6"/>
  <c r="BN190" i="6" s="1"/>
  <c r="BM191" i="6"/>
  <c r="BN191" i="6" s="1"/>
  <c r="BM192" i="6"/>
  <c r="BN192" i="6" s="1"/>
  <c r="BM193" i="6"/>
  <c r="BN193" i="6" s="1"/>
  <c r="BM194" i="6"/>
  <c r="BN194" i="6" s="1"/>
  <c r="BM195" i="6"/>
  <c r="BN195" i="6" s="1"/>
  <c r="BM196" i="6"/>
  <c r="BN196" i="6" s="1"/>
  <c r="BM197" i="6"/>
  <c r="BN197" i="6" s="1"/>
  <c r="BM198" i="6"/>
  <c r="BN198" i="6" s="1"/>
  <c r="BM199" i="6"/>
  <c r="BN199" i="6" s="1"/>
  <c r="BM200" i="6"/>
  <c r="BN200" i="6" s="1"/>
  <c r="BM201" i="6"/>
  <c r="BN201" i="6" s="1"/>
  <c r="BM202" i="6"/>
  <c r="BN202" i="6" s="1"/>
  <c r="BM203" i="6"/>
  <c r="BN203" i="6" s="1"/>
  <c r="BM204" i="6"/>
  <c r="BN204" i="6" s="1"/>
  <c r="BM205" i="6"/>
  <c r="BN205" i="6" s="1"/>
  <c r="BM206" i="6"/>
  <c r="BN206" i="6" s="1"/>
  <c r="BM207" i="6"/>
  <c r="BN207" i="6" s="1"/>
  <c r="BM208" i="6"/>
  <c r="BN208" i="6" s="1"/>
  <c r="BM209" i="6"/>
  <c r="BN209" i="6" s="1"/>
  <c r="BM210" i="6"/>
  <c r="BN210" i="6" s="1"/>
  <c r="BM211" i="6"/>
  <c r="BN211" i="6" s="1"/>
  <c r="BM212" i="6"/>
  <c r="BN212" i="6" s="1"/>
  <c r="BM213" i="6"/>
  <c r="BN213" i="6" s="1"/>
  <c r="BM214" i="6"/>
  <c r="BN214" i="6" s="1"/>
  <c r="BM215" i="6"/>
  <c r="BN215" i="6" s="1"/>
  <c r="BM216" i="6"/>
  <c r="BN216" i="6" s="1"/>
  <c r="BM217" i="6"/>
  <c r="BN217" i="6" s="1"/>
  <c r="BM218" i="6"/>
  <c r="BN218" i="6" s="1"/>
  <c r="BM219" i="6"/>
  <c r="BN219" i="6" s="1"/>
  <c r="BM220" i="6"/>
  <c r="BN220" i="6" s="1"/>
  <c r="BM221" i="6"/>
  <c r="BN221" i="6" s="1"/>
  <c r="BM222" i="6"/>
  <c r="BN222" i="6" s="1"/>
  <c r="BM223" i="6"/>
  <c r="BN223" i="6" s="1"/>
  <c r="BM224" i="6"/>
  <c r="BN224" i="6" s="1"/>
  <c r="BM225" i="6"/>
  <c r="BN225" i="6" s="1"/>
  <c r="BM226" i="6"/>
  <c r="BN226" i="6" s="1"/>
  <c r="BM227" i="6"/>
  <c r="BN227" i="6" s="1"/>
  <c r="BM228" i="6"/>
  <c r="BN228" i="6" s="1"/>
  <c r="BM229" i="6"/>
  <c r="BN229" i="6" s="1"/>
  <c r="BM230" i="6"/>
  <c r="BN230" i="6" s="1"/>
  <c r="BM231" i="6"/>
  <c r="BN231" i="6" s="1"/>
  <c r="BM232" i="6"/>
  <c r="BN232" i="6" s="1"/>
  <c r="BM233" i="6"/>
  <c r="BN233" i="6" s="1"/>
  <c r="BM234" i="6"/>
  <c r="BN234" i="6" s="1"/>
  <c r="BM235" i="6"/>
  <c r="BN235" i="6" s="1"/>
  <c r="BM236" i="6"/>
  <c r="BN236" i="6" s="1"/>
  <c r="BM237" i="6"/>
  <c r="BN237" i="6" s="1"/>
  <c r="BM238" i="6"/>
  <c r="BN238" i="6" s="1"/>
  <c r="BM239" i="6"/>
  <c r="BN239" i="6" s="1"/>
  <c r="BM240" i="6"/>
  <c r="BN240" i="6" s="1"/>
  <c r="BM241" i="6"/>
  <c r="BN241" i="6" s="1"/>
  <c r="BM242" i="6"/>
  <c r="BN242" i="6" s="1"/>
  <c r="BM243" i="6"/>
  <c r="BN243" i="6" s="1"/>
  <c r="BM244" i="6"/>
  <c r="BN244" i="6" s="1"/>
  <c r="BM245" i="6"/>
  <c r="BN245" i="6" s="1"/>
  <c r="BM246" i="6"/>
  <c r="BN246" i="6" s="1"/>
  <c r="BM247" i="6"/>
  <c r="BN247" i="6" s="1"/>
  <c r="BM248" i="6"/>
  <c r="BN248" i="6" s="1"/>
  <c r="BM249" i="6"/>
  <c r="BN249" i="6" s="1"/>
  <c r="BM250" i="6"/>
  <c r="BN250" i="6" s="1"/>
  <c r="BM251" i="6"/>
  <c r="BN251" i="6" s="1"/>
  <c r="BM252" i="6"/>
  <c r="BN252" i="6" s="1"/>
  <c r="BM253" i="6"/>
  <c r="BN253" i="6" s="1"/>
  <c r="BM254" i="6"/>
  <c r="BN254" i="6" s="1"/>
  <c r="BM255" i="6"/>
  <c r="BN255" i="6" s="1"/>
  <c r="BM256" i="6"/>
  <c r="BN256" i="6" s="1"/>
  <c r="BM257" i="6"/>
  <c r="BN257" i="6" s="1"/>
  <c r="BM258" i="6"/>
  <c r="BN258" i="6" s="1"/>
  <c r="BM259" i="6"/>
  <c r="BN259" i="6" s="1"/>
  <c r="BM260" i="6"/>
  <c r="BN260" i="6" s="1"/>
  <c r="BM261" i="6"/>
  <c r="BN261" i="6" s="1"/>
  <c r="BM262" i="6"/>
  <c r="BN262" i="6" s="1"/>
  <c r="BM263" i="6"/>
  <c r="BN263" i="6" s="1"/>
  <c r="BM264" i="6"/>
  <c r="BN264" i="6" s="1"/>
  <c r="BM265" i="6"/>
  <c r="BN265" i="6" s="1"/>
  <c r="BM266" i="6"/>
  <c r="BN266" i="6" s="1"/>
  <c r="BM267" i="6"/>
  <c r="BN267" i="6" s="1"/>
  <c r="BM268" i="6"/>
  <c r="BN268" i="6" s="1"/>
  <c r="BM269" i="6"/>
  <c r="BN269" i="6" s="1"/>
  <c r="BM270" i="6"/>
  <c r="BN270" i="6" s="1"/>
  <c r="BM271" i="6"/>
  <c r="BN271" i="6" s="1"/>
  <c r="BM272" i="6"/>
  <c r="BN272" i="6" s="1"/>
  <c r="BM273" i="6"/>
  <c r="BN273" i="6" s="1"/>
  <c r="BM274" i="6"/>
  <c r="BN274" i="6" s="1"/>
  <c r="BM275" i="6"/>
  <c r="BN275" i="6" s="1"/>
  <c r="BM276" i="6"/>
  <c r="BN276" i="6" s="1"/>
  <c r="BM277" i="6"/>
  <c r="BN277" i="6" s="1"/>
  <c r="BM278" i="6"/>
  <c r="BN278" i="6" s="1"/>
  <c r="BM279" i="6"/>
  <c r="BN279" i="6" s="1"/>
  <c r="BM280" i="6"/>
  <c r="BN280" i="6" s="1"/>
  <c r="BM281" i="6"/>
  <c r="BN281" i="6" s="1"/>
  <c r="BM282" i="6"/>
  <c r="BN282" i="6" s="1"/>
  <c r="BM283" i="6"/>
  <c r="BN283" i="6" s="1"/>
  <c r="BM284" i="6"/>
  <c r="BN284" i="6" s="1"/>
  <c r="BM285" i="6"/>
  <c r="BN285" i="6" s="1"/>
  <c r="BM286" i="6"/>
  <c r="BN286" i="6" s="1"/>
  <c r="BM287" i="6"/>
  <c r="BN287" i="6" s="1"/>
  <c r="BM288" i="6"/>
  <c r="BN288" i="6" s="1"/>
  <c r="BM289" i="6"/>
  <c r="BN289" i="6" s="1"/>
  <c r="BM290" i="6"/>
  <c r="BN290" i="6" s="1"/>
  <c r="BM291" i="6"/>
  <c r="BN291" i="6" s="1"/>
  <c r="BM292" i="6"/>
  <c r="BN292" i="6" s="1"/>
  <c r="BM293" i="6"/>
  <c r="BN293" i="6" s="1"/>
  <c r="BM294" i="6"/>
  <c r="BN294" i="6" s="1"/>
  <c r="BM295" i="6"/>
  <c r="BN295" i="6" s="1"/>
  <c r="BM296" i="6"/>
  <c r="BN296" i="6" s="1"/>
  <c r="BM297" i="6"/>
  <c r="BN297" i="6" s="1"/>
  <c r="BM298" i="6"/>
  <c r="BN298" i="6" s="1"/>
  <c r="BM299" i="6"/>
  <c r="BN299" i="6" s="1"/>
  <c r="BM300" i="6"/>
  <c r="BN300" i="6" s="1"/>
  <c r="BM301" i="6"/>
  <c r="BN301" i="6" s="1"/>
  <c r="BM302" i="6"/>
  <c r="BN302" i="6" s="1"/>
  <c r="BM303" i="6"/>
  <c r="BN303" i="6" s="1"/>
  <c r="BM304" i="6"/>
  <c r="BN304" i="6" s="1"/>
  <c r="BM305" i="6"/>
  <c r="BN305" i="6" s="1"/>
  <c r="BM306" i="6"/>
  <c r="BN306" i="6" s="1"/>
  <c r="BM307" i="6"/>
  <c r="BN307" i="6" s="1"/>
  <c r="BM308" i="6"/>
  <c r="BN308" i="6" s="1"/>
  <c r="BM309" i="6"/>
  <c r="BN309" i="6" s="1"/>
  <c r="BM310" i="6"/>
  <c r="BN310" i="6" s="1"/>
  <c r="BM311" i="6"/>
  <c r="BN311" i="6" s="1"/>
  <c r="BM312" i="6"/>
  <c r="BN312" i="6" s="1"/>
  <c r="BM313" i="6"/>
  <c r="BN313" i="6" s="1"/>
  <c r="BM314" i="6"/>
  <c r="BN314" i="6" s="1"/>
  <c r="BM315" i="6"/>
  <c r="BN315" i="6" s="1"/>
  <c r="BM316" i="6"/>
  <c r="BN316" i="6" s="1"/>
  <c r="BM317" i="6"/>
  <c r="BN317" i="6" s="1"/>
  <c r="BM318" i="6"/>
  <c r="BN318" i="6" s="1"/>
  <c r="BM319" i="6"/>
  <c r="BN319" i="6" s="1"/>
  <c r="BM320" i="6"/>
  <c r="BN320" i="6" s="1"/>
  <c r="BM321" i="6"/>
  <c r="BN321" i="6" s="1"/>
  <c r="BM322" i="6"/>
  <c r="BN322" i="6" s="1"/>
  <c r="BM323" i="6"/>
  <c r="BN323" i="6" s="1"/>
  <c r="BM324" i="6"/>
  <c r="BN324" i="6" s="1"/>
  <c r="BM325" i="6"/>
  <c r="BN325" i="6" s="1"/>
  <c r="BM326" i="6"/>
  <c r="BN326" i="6" s="1"/>
  <c r="BM327" i="6"/>
  <c r="BN327" i="6" s="1"/>
  <c r="BM328" i="6"/>
  <c r="BN328" i="6" s="1"/>
  <c r="BM329" i="6"/>
  <c r="BN329" i="6" s="1"/>
  <c r="BM330" i="6"/>
  <c r="BN330" i="6" s="1"/>
  <c r="BM331" i="6"/>
  <c r="BN331" i="6" s="1"/>
  <c r="BM332" i="6"/>
  <c r="BN332" i="6" s="1"/>
  <c r="BM333" i="6"/>
  <c r="BN333" i="6" s="1"/>
  <c r="BM334" i="6"/>
  <c r="BN334" i="6" s="1"/>
  <c r="BM335" i="6"/>
  <c r="BN335" i="6" s="1"/>
  <c r="BM336" i="6"/>
  <c r="BN336" i="6" s="1"/>
  <c r="BM337" i="6"/>
  <c r="BN337" i="6" s="1"/>
  <c r="BM338" i="6"/>
  <c r="BN338" i="6" s="1"/>
  <c r="BM339" i="6"/>
  <c r="BN339" i="6" s="1"/>
  <c r="BM340" i="6"/>
  <c r="BN340" i="6" s="1"/>
  <c r="BM341" i="6"/>
  <c r="BN341" i="6" s="1"/>
  <c r="BM342" i="6"/>
  <c r="BN342" i="6" s="1"/>
  <c r="BM343" i="6"/>
  <c r="BN343" i="6" s="1"/>
  <c r="BM344" i="6"/>
  <c r="BN344" i="6" s="1"/>
  <c r="BM345" i="6"/>
  <c r="BN345" i="6" s="1"/>
  <c r="BM346" i="6"/>
  <c r="BN346" i="6" s="1"/>
  <c r="BM347" i="6"/>
  <c r="BN347" i="6" s="1"/>
  <c r="BM348" i="6"/>
  <c r="BN348" i="6" s="1"/>
  <c r="BM349" i="6"/>
  <c r="BN349" i="6" s="1"/>
  <c r="BM350" i="6"/>
  <c r="BN350" i="6" s="1"/>
  <c r="BM351" i="6"/>
  <c r="BN351" i="6" s="1"/>
  <c r="BM352" i="6"/>
  <c r="BN352" i="6" s="1"/>
  <c r="BM353" i="6"/>
  <c r="BN353" i="6" s="1"/>
  <c r="BM354" i="6"/>
  <c r="BN354" i="6" s="1"/>
  <c r="BM355" i="6"/>
  <c r="BN355" i="6" s="1"/>
  <c r="BM356" i="6"/>
  <c r="BN356" i="6" s="1"/>
  <c r="BM357" i="6"/>
  <c r="BN357" i="6" s="1"/>
  <c r="BM358" i="6"/>
  <c r="BN358" i="6" s="1"/>
  <c r="BM359" i="6"/>
  <c r="BN359" i="6" s="1"/>
  <c r="BM360" i="6"/>
  <c r="BN360" i="6" s="1"/>
  <c r="BM361" i="6"/>
  <c r="BN361" i="6" s="1"/>
  <c r="BM362" i="6"/>
  <c r="BN362" i="6" s="1"/>
  <c r="BM363" i="6"/>
  <c r="BN363" i="6" s="1"/>
  <c r="BM364" i="6"/>
  <c r="BN364" i="6" s="1"/>
  <c r="BM365" i="6"/>
  <c r="BN365" i="6" s="1"/>
  <c r="BM366" i="6"/>
  <c r="BN366" i="6" s="1"/>
  <c r="BM367" i="6"/>
  <c r="BN367" i="6" s="1"/>
  <c r="BM368" i="6"/>
  <c r="BN368" i="6" s="1"/>
  <c r="BM369" i="6"/>
  <c r="BN369" i="6" s="1"/>
  <c r="BM370" i="6"/>
  <c r="BN370" i="6" s="1"/>
  <c r="BM371" i="6"/>
  <c r="BN371" i="6" s="1"/>
  <c r="BM372" i="6"/>
  <c r="BN372" i="6" s="1"/>
  <c r="BM373" i="6"/>
  <c r="BN373" i="6" s="1"/>
  <c r="BM374" i="6"/>
  <c r="BN374" i="6" s="1"/>
  <c r="BM375" i="6"/>
  <c r="BN375" i="6" s="1"/>
  <c r="BM376" i="6"/>
  <c r="BN376" i="6" s="1"/>
  <c r="BM377" i="6"/>
  <c r="BN377" i="6" s="1"/>
  <c r="BM378" i="6"/>
  <c r="BN378" i="6" s="1"/>
  <c r="BM379" i="6"/>
  <c r="BN379" i="6" s="1"/>
  <c r="BM380" i="6"/>
  <c r="BN380" i="6" s="1"/>
  <c r="BM381" i="6"/>
  <c r="BN381" i="6" s="1"/>
  <c r="BM382" i="6"/>
  <c r="BN382" i="6" s="1"/>
  <c r="BM383" i="6"/>
  <c r="BN383" i="6" s="1"/>
  <c r="BM384" i="6"/>
  <c r="BN384" i="6" s="1"/>
  <c r="BM385" i="6"/>
  <c r="BN385" i="6" s="1"/>
  <c r="BM386" i="6"/>
  <c r="BN386" i="6" s="1"/>
  <c r="BM387" i="6"/>
  <c r="BN387" i="6" s="1"/>
  <c r="BM388" i="6"/>
  <c r="BN388" i="6" s="1"/>
  <c r="BM389" i="6"/>
  <c r="BN389" i="6" s="1"/>
  <c r="BM390" i="6"/>
  <c r="BN390" i="6" s="1"/>
  <c r="BM391" i="6"/>
  <c r="BN391" i="6" s="1"/>
  <c r="BM392" i="6"/>
  <c r="BN392" i="6" s="1"/>
  <c r="BM393" i="6"/>
  <c r="BN393" i="6" s="1"/>
  <c r="BM394" i="6"/>
  <c r="BN394" i="6" s="1"/>
  <c r="BM395" i="6"/>
  <c r="BN395" i="6" s="1"/>
  <c r="BM396" i="6"/>
  <c r="BN396" i="6" s="1"/>
  <c r="BM397" i="6"/>
  <c r="BN397" i="6" s="1"/>
  <c r="BM398" i="6"/>
  <c r="BN398" i="6" s="1"/>
  <c r="BM399" i="6"/>
  <c r="BN399" i="6" s="1"/>
  <c r="BM400" i="6"/>
  <c r="BN400" i="6" s="1"/>
  <c r="BM401" i="6"/>
  <c r="BN401" i="6" s="1"/>
  <c r="BM402" i="6"/>
  <c r="BN402" i="6" s="1"/>
  <c r="BM403" i="6"/>
  <c r="BN403" i="6" s="1"/>
  <c r="BM404" i="6"/>
  <c r="BN404" i="6" s="1"/>
  <c r="BM405" i="6"/>
  <c r="BN405" i="6" s="1"/>
  <c r="BM406" i="6"/>
  <c r="BN406" i="6" s="1"/>
  <c r="BM407" i="6"/>
  <c r="BN407" i="6" s="1"/>
  <c r="BM408" i="6"/>
  <c r="BN408" i="6" s="1"/>
  <c r="BM409" i="6"/>
  <c r="BN409" i="6" s="1"/>
  <c r="BM410" i="6"/>
  <c r="BN410" i="6" s="1"/>
  <c r="BM411" i="6"/>
  <c r="BN411" i="6" s="1"/>
  <c r="BM412" i="6"/>
  <c r="BN412" i="6" s="1"/>
  <c r="BM413" i="6"/>
  <c r="BN413" i="6" s="1"/>
  <c r="BM414" i="6"/>
  <c r="BN414" i="6" s="1"/>
  <c r="BM415" i="6"/>
  <c r="BN415" i="6" s="1"/>
  <c r="BM416" i="6"/>
  <c r="BN416" i="6" s="1"/>
  <c r="BM417" i="6"/>
  <c r="BN417" i="6" s="1"/>
  <c r="BM418" i="6"/>
  <c r="BN418" i="6" s="1"/>
  <c r="BM419" i="6"/>
  <c r="BN419" i="6" s="1"/>
  <c r="BM420" i="6"/>
  <c r="BN420" i="6" s="1"/>
  <c r="BM421" i="6"/>
  <c r="BN421" i="6" s="1"/>
  <c r="BM422" i="6"/>
  <c r="BN422" i="6" s="1"/>
  <c r="BM423" i="6"/>
  <c r="BN423" i="6" s="1"/>
  <c r="BM424" i="6"/>
  <c r="BN424" i="6" s="1"/>
  <c r="BM425" i="6"/>
  <c r="BN425" i="6" s="1"/>
  <c r="BM426" i="6"/>
  <c r="BN426" i="6" s="1"/>
  <c r="BM427" i="6"/>
  <c r="BN427" i="6" s="1"/>
  <c r="BM428" i="6"/>
  <c r="BN428" i="6" s="1"/>
  <c r="BM429" i="6"/>
  <c r="BN429" i="6" s="1"/>
  <c r="BM430" i="6"/>
  <c r="BN430" i="6" s="1"/>
  <c r="BM431" i="6"/>
  <c r="BN431" i="6" s="1"/>
  <c r="BM432" i="6"/>
  <c r="BN432" i="6" s="1"/>
  <c r="BM433" i="6"/>
  <c r="BN433" i="6" s="1"/>
  <c r="BM434" i="6"/>
  <c r="BN434" i="6" s="1"/>
  <c r="BM435" i="6"/>
  <c r="BN435" i="6" s="1"/>
  <c r="BM436" i="6"/>
  <c r="BN436" i="6" s="1"/>
  <c r="BM437" i="6"/>
  <c r="BN437" i="6" s="1"/>
  <c r="BM438" i="6"/>
  <c r="BN438" i="6" s="1"/>
  <c r="BM439" i="6"/>
  <c r="BN439" i="6" s="1"/>
  <c r="BM440" i="6"/>
  <c r="BN440" i="6" s="1"/>
  <c r="BM441" i="6"/>
  <c r="BN441" i="6" s="1"/>
  <c r="BM442" i="6"/>
  <c r="BN442" i="6" s="1"/>
  <c r="BM443" i="6"/>
  <c r="BN443" i="6" s="1"/>
  <c r="BM444" i="6"/>
  <c r="BN444" i="6" s="1"/>
  <c r="BM445" i="6"/>
  <c r="BN445" i="6" s="1"/>
  <c r="BM446" i="6"/>
  <c r="BN446" i="6" s="1"/>
  <c r="BM447" i="6"/>
  <c r="BN447" i="6" s="1"/>
  <c r="BM448" i="6"/>
  <c r="BN448" i="6" s="1"/>
  <c r="BM449" i="6"/>
  <c r="BN449" i="6" s="1"/>
  <c r="BM450" i="6"/>
  <c r="BN450" i="6" s="1"/>
  <c r="BM451" i="6"/>
  <c r="BN451" i="6" s="1"/>
  <c r="BM452" i="6"/>
  <c r="BN452" i="6" s="1"/>
  <c r="BM453" i="6"/>
  <c r="BN453" i="6" s="1"/>
  <c r="BM454" i="6"/>
  <c r="BN454" i="6" s="1"/>
  <c r="BM455" i="6"/>
  <c r="BN455" i="6" s="1"/>
  <c r="BM456" i="6"/>
  <c r="BN456" i="6" s="1"/>
  <c r="BM457" i="6"/>
  <c r="BN457" i="6" s="1"/>
  <c r="BM458" i="6"/>
  <c r="BN458" i="6" s="1"/>
  <c r="BM459" i="6"/>
  <c r="BN459" i="6" s="1"/>
  <c r="BM460" i="6"/>
  <c r="BN460" i="6" s="1"/>
  <c r="BM461" i="6"/>
  <c r="BN461" i="6" s="1"/>
  <c r="BM462" i="6"/>
  <c r="BN462" i="6" s="1"/>
  <c r="BM463" i="6"/>
  <c r="BN463" i="6" s="1"/>
  <c r="BM464" i="6"/>
  <c r="BN464" i="6" s="1"/>
  <c r="BM465" i="6"/>
  <c r="BN465" i="6" s="1"/>
  <c r="BM466" i="6"/>
  <c r="BN466" i="6" s="1"/>
  <c r="BM467" i="6"/>
  <c r="BN467" i="6" s="1"/>
  <c r="BM468" i="6"/>
  <c r="BN468" i="6" s="1"/>
  <c r="BM469" i="6"/>
  <c r="BN469" i="6" s="1"/>
  <c r="BM470" i="6"/>
  <c r="BN470" i="6" s="1"/>
  <c r="BM471" i="6"/>
  <c r="BN471" i="6" s="1"/>
  <c r="BM472" i="6"/>
  <c r="BN472" i="6" s="1"/>
  <c r="BM473" i="6"/>
  <c r="BN473" i="6" s="1"/>
  <c r="BM474" i="6"/>
  <c r="BN474" i="6" s="1"/>
  <c r="BM475" i="6"/>
  <c r="BN475" i="6" s="1"/>
  <c r="BM476" i="6"/>
  <c r="BN476" i="6" s="1"/>
  <c r="BM477" i="6"/>
  <c r="BN477" i="6" s="1"/>
  <c r="BM478" i="6"/>
  <c r="BN478" i="6" s="1"/>
  <c r="BM479" i="6"/>
  <c r="BN479" i="6" s="1"/>
  <c r="BM480" i="6"/>
  <c r="BN480" i="6" s="1"/>
  <c r="BM481" i="6"/>
  <c r="BN481" i="6" s="1"/>
  <c r="BM482" i="6"/>
  <c r="BN482" i="6" s="1"/>
  <c r="BM483" i="6"/>
  <c r="BN483" i="6" s="1"/>
  <c r="BM484" i="6"/>
  <c r="BN484" i="6" s="1"/>
  <c r="BM485" i="6"/>
  <c r="BN485" i="6" s="1"/>
  <c r="BM486" i="6"/>
  <c r="BN486" i="6" s="1"/>
  <c r="BM487" i="6"/>
  <c r="BN487" i="6" s="1"/>
  <c r="BM488" i="6"/>
  <c r="BN488" i="6" s="1"/>
  <c r="BM489" i="6"/>
  <c r="BN489" i="6" s="1"/>
  <c r="BM490" i="6"/>
  <c r="BN490" i="6" s="1"/>
  <c r="BM491" i="6"/>
  <c r="BN491" i="6" s="1"/>
  <c r="BM492" i="6"/>
  <c r="BN492" i="6" s="1"/>
  <c r="BM493" i="6"/>
  <c r="BN493" i="6" s="1"/>
  <c r="BM494" i="6"/>
  <c r="BN494" i="6" s="1"/>
  <c r="BM495" i="6"/>
  <c r="BN495" i="6" s="1"/>
  <c r="BM496" i="6"/>
  <c r="BN496" i="6" s="1"/>
  <c r="BM497" i="6"/>
  <c r="BN497" i="6" s="1"/>
  <c r="BM498" i="6"/>
  <c r="BN498" i="6" s="1"/>
  <c r="BM499" i="6"/>
  <c r="BN499" i="6" s="1"/>
  <c r="BM500" i="6"/>
  <c r="BN500" i="6" s="1"/>
  <c r="BM501" i="6"/>
  <c r="BN501" i="6" s="1"/>
  <c r="BM502" i="6"/>
  <c r="BN502" i="6" s="1"/>
  <c r="BM503" i="6"/>
  <c r="BN503" i="6" s="1"/>
  <c r="BM504" i="6"/>
  <c r="BN504" i="6" s="1"/>
  <c r="BM505" i="6"/>
  <c r="BN505" i="6" s="1"/>
  <c r="BM506" i="6"/>
  <c r="BN506" i="6" s="1"/>
  <c r="BM507" i="6"/>
  <c r="BN507" i="6" s="1"/>
  <c r="BM508" i="6"/>
  <c r="BN508" i="6" s="1"/>
  <c r="BM509" i="6"/>
  <c r="BN509" i="6" s="1"/>
  <c r="BM510" i="6"/>
  <c r="BN510" i="6" s="1"/>
  <c r="BM511" i="6"/>
  <c r="BN511" i="6" s="1"/>
  <c r="BM512" i="6"/>
  <c r="BN512" i="6" s="1"/>
  <c r="BM513" i="6"/>
  <c r="BN513" i="6" s="1"/>
  <c r="BM514" i="6"/>
  <c r="BN514" i="6" s="1"/>
  <c r="BM515" i="6"/>
  <c r="BN515" i="6" s="1"/>
  <c r="BM516" i="6"/>
  <c r="BN516" i="6" s="1"/>
  <c r="BM517" i="6"/>
  <c r="BN517" i="6" s="1"/>
  <c r="BM518" i="6"/>
  <c r="BN518" i="6" s="1"/>
  <c r="BM519" i="6"/>
  <c r="BN519" i="6" s="1"/>
  <c r="BM520" i="6"/>
  <c r="BN520" i="6" s="1"/>
  <c r="BM521" i="6"/>
  <c r="BN521" i="6" s="1"/>
  <c r="BM2" i="6"/>
  <c r="BN2" i="6" s="1"/>
  <c r="BJ3" i="6"/>
  <c r="BK3" i="6" s="1"/>
  <c r="BJ4" i="6"/>
  <c r="BK4" i="6" s="1"/>
  <c r="BJ5" i="6"/>
  <c r="BK5" i="6" s="1"/>
  <c r="BJ6" i="6"/>
  <c r="BK6" i="6" s="1"/>
  <c r="BJ7" i="6"/>
  <c r="BK7" i="6" s="1"/>
  <c r="BJ8" i="6"/>
  <c r="BK8" i="6" s="1"/>
  <c r="BJ9" i="6"/>
  <c r="BK9" i="6" s="1"/>
  <c r="BJ10" i="6"/>
  <c r="BK10" i="6" s="1"/>
  <c r="BJ11" i="6"/>
  <c r="BK11" i="6" s="1"/>
  <c r="BJ12" i="6"/>
  <c r="BK12" i="6" s="1"/>
  <c r="BJ13" i="6"/>
  <c r="BK13" i="6" s="1"/>
  <c r="BJ14" i="6"/>
  <c r="BK14" i="6" s="1"/>
  <c r="BJ15" i="6"/>
  <c r="BK15" i="6" s="1"/>
  <c r="BJ16" i="6"/>
  <c r="BK16" i="6" s="1"/>
  <c r="BJ17" i="6"/>
  <c r="BK17" i="6" s="1"/>
  <c r="BJ18" i="6"/>
  <c r="BK18" i="6" s="1"/>
  <c r="BJ19" i="6"/>
  <c r="BK19" i="6" s="1"/>
  <c r="BJ20" i="6"/>
  <c r="BK20" i="6" s="1"/>
  <c r="BJ21" i="6"/>
  <c r="BK21" i="6" s="1"/>
  <c r="BJ22" i="6"/>
  <c r="BK22" i="6" s="1"/>
  <c r="BJ23" i="6"/>
  <c r="BK23" i="6" s="1"/>
  <c r="BJ24" i="6"/>
  <c r="BK24" i="6" s="1"/>
  <c r="BJ25" i="6"/>
  <c r="BK25" i="6" s="1"/>
  <c r="BJ26" i="6"/>
  <c r="BK26" i="6" s="1"/>
  <c r="BJ27" i="6"/>
  <c r="BK27" i="6" s="1"/>
  <c r="BJ28" i="6"/>
  <c r="BK28" i="6" s="1"/>
  <c r="BJ29" i="6"/>
  <c r="BK29" i="6" s="1"/>
  <c r="BJ30" i="6"/>
  <c r="BK30" i="6" s="1"/>
  <c r="BJ31" i="6"/>
  <c r="BK31" i="6" s="1"/>
  <c r="BJ32" i="6"/>
  <c r="BK32" i="6" s="1"/>
  <c r="BJ33" i="6"/>
  <c r="BK33" i="6" s="1"/>
  <c r="BJ34" i="6"/>
  <c r="BK34" i="6" s="1"/>
  <c r="BJ35" i="6"/>
  <c r="BK35" i="6" s="1"/>
  <c r="BJ36" i="6"/>
  <c r="BK36" i="6" s="1"/>
  <c r="BJ37" i="6"/>
  <c r="BK37" i="6" s="1"/>
  <c r="BJ38" i="6"/>
  <c r="BK38" i="6" s="1"/>
  <c r="BJ39" i="6"/>
  <c r="BK39" i="6" s="1"/>
  <c r="BJ40" i="6"/>
  <c r="BK40" i="6" s="1"/>
  <c r="BJ41" i="6"/>
  <c r="BK41" i="6" s="1"/>
  <c r="BJ42" i="6"/>
  <c r="BK42" i="6" s="1"/>
  <c r="BJ43" i="6"/>
  <c r="BK43" i="6" s="1"/>
  <c r="BJ44" i="6"/>
  <c r="BK44" i="6" s="1"/>
  <c r="BJ45" i="6"/>
  <c r="BK45" i="6" s="1"/>
  <c r="BJ46" i="6"/>
  <c r="BK46" i="6" s="1"/>
  <c r="BJ47" i="6"/>
  <c r="BK47" i="6" s="1"/>
  <c r="BJ48" i="6"/>
  <c r="BK48" i="6" s="1"/>
  <c r="BJ49" i="6"/>
  <c r="BK49" i="6" s="1"/>
  <c r="BJ50" i="6"/>
  <c r="BK50" i="6" s="1"/>
  <c r="BJ51" i="6"/>
  <c r="BK51" i="6" s="1"/>
  <c r="BJ52" i="6"/>
  <c r="BK52" i="6" s="1"/>
  <c r="BJ53" i="6"/>
  <c r="BK53" i="6" s="1"/>
  <c r="BJ54" i="6"/>
  <c r="BK54" i="6" s="1"/>
  <c r="BJ55" i="6"/>
  <c r="BK55" i="6" s="1"/>
  <c r="BJ56" i="6"/>
  <c r="BK56" i="6" s="1"/>
  <c r="BJ57" i="6"/>
  <c r="BK57" i="6" s="1"/>
  <c r="BJ58" i="6"/>
  <c r="BK58" i="6" s="1"/>
  <c r="BJ59" i="6"/>
  <c r="BK59" i="6" s="1"/>
  <c r="BJ60" i="6"/>
  <c r="BK60" i="6" s="1"/>
  <c r="BJ61" i="6"/>
  <c r="BK61" i="6" s="1"/>
  <c r="BJ62" i="6"/>
  <c r="BK62" i="6" s="1"/>
  <c r="BJ63" i="6"/>
  <c r="BK63" i="6" s="1"/>
  <c r="BJ64" i="6"/>
  <c r="BK64" i="6" s="1"/>
  <c r="BJ65" i="6"/>
  <c r="BK65" i="6" s="1"/>
  <c r="BJ66" i="6"/>
  <c r="BK66" i="6" s="1"/>
  <c r="BJ67" i="6"/>
  <c r="BK67" i="6" s="1"/>
  <c r="BJ68" i="6"/>
  <c r="BK68" i="6" s="1"/>
  <c r="BJ69" i="6"/>
  <c r="BK69" i="6" s="1"/>
  <c r="BJ70" i="6"/>
  <c r="BK70" i="6" s="1"/>
  <c r="BJ71" i="6"/>
  <c r="BK71" i="6" s="1"/>
  <c r="BJ72" i="6"/>
  <c r="BK72" i="6" s="1"/>
  <c r="BJ73" i="6"/>
  <c r="BK73" i="6" s="1"/>
  <c r="BJ74" i="6"/>
  <c r="BK74" i="6" s="1"/>
  <c r="BJ75" i="6"/>
  <c r="BK75" i="6" s="1"/>
  <c r="BJ76" i="6"/>
  <c r="BK76" i="6" s="1"/>
  <c r="BJ77" i="6"/>
  <c r="BK77" i="6" s="1"/>
  <c r="BJ78" i="6"/>
  <c r="BK78" i="6" s="1"/>
  <c r="BJ79" i="6"/>
  <c r="BK79" i="6" s="1"/>
  <c r="BJ80" i="6"/>
  <c r="BK80" i="6" s="1"/>
  <c r="BJ81" i="6"/>
  <c r="BK81" i="6" s="1"/>
  <c r="BJ82" i="6"/>
  <c r="BK82" i="6" s="1"/>
  <c r="BJ83" i="6"/>
  <c r="BK83" i="6" s="1"/>
  <c r="BJ84" i="6"/>
  <c r="BK84" i="6" s="1"/>
  <c r="BJ85" i="6"/>
  <c r="BK85" i="6" s="1"/>
  <c r="BJ86" i="6"/>
  <c r="BK86" i="6" s="1"/>
  <c r="BJ87" i="6"/>
  <c r="BK87" i="6" s="1"/>
  <c r="BJ88" i="6"/>
  <c r="BK88" i="6" s="1"/>
  <c r="BJ89" i="6"/>
  <c r="BK89" i="6" s="1"/>
  <c r="BJ90" i="6"/>
  <c r="BK90" i="6" s="1"/>
  <c r="BJ91" i="6"/>
  <c r="BK91" i="6" s="1"/>
  <c r="BJ92" i="6"/>
  <c r="BK92" i="6" s="1"/>
  <c r="BJ93" i="6"/>
  <c r="BK93" i="6" s="1"/>
  <c r="BJ94" i="6"/>
  <c r="BK94" i="6" s="1"/>
  <c r="BJ95" i="6"/>
  <c r="BK95" i="6" s="1"/>
  <c r="BJ96" i="6"/>
  <c r="BK96" i="6" s="1"/>
  <c r="BJ97" i="6"/>
  <c r="BK97" i="6" s="1"/>
  <c r="BJ98" i="6"/>
  <c r="BK98" i="6" s="1"/>
  <c r="BJ99" i="6"/>
  <c r="BK99" i="6" s="1"/>
  <c r="BJ100" i="6"/>
  <c r="BK100" i="6" s="1"/>
  <c r="BJ101" i="6"/>
  <c r="BK101" i="6" s="1"/>
  <c r="BJ102" i="6"/>
  <c r="BK102" i="6" s="1"/>
  <c r="BJ103" i="6"/>
  <c r="BK103" i="6" s="1"/>
  <c r="BJ104" i="6"/>
  <c r="BK104" i="6" s="1"/>
  <c r="BJ105" i="6"/>
  <c r="BK105" i="6" s="1"/>
  <c r="BJ106" i="6"/>
  <c r="BK106" i="6" s="1"/>
  <c r="BJ107" i="6"/>
  <c r="BK107" i="6" s="1"/>
  <c r="BJ108" i="6"/>
  <c r="BK108" i="6" s="1"/>
  <c r="BJ109" i="6"/>
  <c r="BK109" i="6" s="1"/>
  <c r="BJ110" i="6"/>
  <c r="BK110" i="6" s="1"/>
  <c r="BJ111" i="6"/>
  <c r="BK111" i="6" s="1"/>
  <c r="BJ112" i="6"/>
  <c r="BK112" i="6" s="1"/>
  <c r="BJ113" i="6"/>
  <c r="BK113" i="6" s="1"/>
  <c r="BJ114" i="6"/>
  <c r="BK114" i="6" s="1"/>
  <c r="BJ115" i="6"/>
  <c r="BK115" i="6" s="1"/>
  <c r="BJ116" i="6"/>
  <c r="BK116" i="6" s="1"/>
  <c r="BJ117" i="6"/>
  <c r="BK117" i="6" s="1"/>
  <c r="BJ118" i="6"/>
  <c r="BK118" i="6" s="1"/>
  <c r="BJ119" i="6"/>
  <c r="BK119" i="6" s="1"/>
  <c r="BJ120" i="6"/>
  <c r="BK120" i="6" s="1"/>
  <c r="BJ121" i="6"/>
  <c r="BK121" i="6" s="1"/>
  <c r="BJ122" i="6"/>
  <c r="BK122" i="6" s="1"/>
  <c r="BJ123" i="6"/>
  <c r="BK123" i="6" s="1"/>
  <c r="BJ124" i="6"/>
  <c r="BK124" i="6" s="1"/>
  <c r="BJ125" i="6"/>
  <c r="BK125" i="6" s="1"/>
  <c r="BJ126" i="6"/>
  <c r="BK126" i="6" s="1"/>
  <c r="BJ127" i="6"/>
  <c r="BK127" i="6" s="1"/>
  <c r="BJ128" i="6"/>
  <c r="BK128" i="6" s="1"/>
  <c r="BJ129" i="6"/>
  <c r="BK129" i="6" s="1"/>
  <c r="BJ130" i="6"/>
  <c r="BK130" i="6" s="1"/>
  <c r="BJ131" i="6"/>
  <c r="BK131" i="6" s="1"/>
  <c r="BJ132" i="6"/>
  <c r="BK132" i="6" s="1"/>
  <c r="BJ133" i="6"/>
  <c r="BK133" i="6" s="1"/>
  <c r="BJ134" i="6"/>
  <c r="BK134" i="6" s="1"/>
  <c r="BJ135" i="6"/>
  <c r="BK135" i="6" s="1"/>
  <c r="BJ136" i="6"/>
  <c r="BK136" i="6" s="1"/>
  <c r="BJ137" i="6"/>
  <c r="BK137" i="6" s="1"/>
  <c r="BJ138" i="6"/>
  <c r="BK138" i="6" s="1"/>
  <c r="BJ139" i="6"/>
  <c r="BK139" i="6" s="1"/>
  <c r="BJ140" i="6"/>
  <c r="BK140" i="6" s="1"/>
  <c r="BJ141" i="6"/>
  <c r="BK141" i="6" s="1"/>
  <c r="BJ142" i="6"/>
  <c r="BK142" i="6" s="1"/>
  <c r="BJ143" i="6"/>
  <c r="BK143" i="6" s="1"/>
  <c r="BJ144" i="6"/>
  <c r="BK144" i="6" s="1"/>
  <c r="BJ145" i="6"/>
  <c r="BK145" i="6" s="1"/>
  <c r="BJ146" i="6"/>
  <c r="BK146" i="6" s="1"/>
  <c r="BJ147" i="6"/>
  <c r="BK147" i="6" s="1"/>
  <c r="BJ148" i="6"/>
  <c r="BK148" i="6" s="1"/>
  <c r="BJ149" i="6"/>
  <c r="BK149" i="6" s="1"/>
  <c r="BJ150" i="6"/>
  <c r="BK150" i="6" s="1"/>
  <c r="BJ151" i="6"/>
  <c r="BK151" i="6" s="1"/>
  <c r="BJ152" i="6"/>
  <c r="BK152" i="6" s="1"/>
  <c r="BJ153" i="6"/>
  <c r="BK153" i="6" s="1"/>
  <c r="BJ154" i="6"/>
  <c r="BK154" i="6" s="1"/>
  <c r="BJ155" i="6"/>
  <c r="BK155" i="6" s="1"/>
  <c r="BJ156" i="6"/>
  <c r="BK156" i="6" s="1"/>
  <c r="BJ157" i="6"/>
  <c r="BK157" i="6" s="1"/>
  <c r="BJ158" i="6"/>
  <c r="BK158" i="6" s="1"/>
  <c r="BJ159" i="6"/>
  <c r="BK159" i="6" s="1"/>
  <c r="BJ160" i="6"/>
  <c r="BK160" i="6" s="1"/>
  <c r="BJ161" i="6"/>
  <c r="BK161" i="6" s="1"/>
  <c r="BJ162" i="6"/>
  <c r="BK162" i="6" s="1"/>
  <c r="BJ163" i="6"/>
  <c r="BK163" i="6" s="1"/>
  <c r="BJ164" i="6"/>
  <c r="BK164" i="6" s="1"/>
  <c r="BJ165" i="6"/>
  <c r="BK165" i="6" s="1"/>
  <c r="BJ166" i="6"/>
  <c r="BK166" i="6" s="1"/>
  <c r="BJ167" i="6"/>
  <c r="BK167" i="6" s="1"/>
  <c r="BJ168" i="6"/>
  <c r="BK168" i="6" s="1"/>
  <c r="BJ169" i="6"/>
  <c r="BK169" i="6" s="1"/>
  <c r="BJ170" i="6"/>
  <c r="BK170" i="6" s="1"/>
  <c r="BJ171" i="6"/>
  <c r="BK171" i="6" s="1"/>
  <c r="BJ172" i="6"/>
  <c r="BK172" i="6" s="1"/>
  <c r="BJ173" i="6"/>
  <c r="BK173" i="6" s="1"/>
  <c r="BJ174" i="6"/>
  <c r="BK174" i="6" s="1"/>
  <c r="BJ175" i="6"/>
  <c r="BK175" i="6" s="1"/>
  <c r="BJ176" i="6"/>
  <c r="BK176" i="6" s="1"/>
  <c r="BJ177" i="6"/>
  <c r="BK177" i="6" s="1"/>
  <c r="BJ178" i="6"/>
  <c r="BK178" i="6" s="1"/>
  <c r="BJ179" i="6"/>
  <c r="BK179" i="6" s="1"/>
  <c r="BJ180" i="6"/>
  <c r="BK180" i="6" s="1"/>
  <c r="BJ181" i="6"/>
  <c r="BK181" i="6" s="1"/>
  <c r="BJ182" i="6"/>
  <c r="BK182" i="6" s="1"/>
  <c r="BJ183" i="6"/>
  <c r="BK183" i="6" s="1"/>
  <c r="BJ184" i="6"/>
  <c r="BK184" i="6" s="1"/>
  <c r="BJ185" i="6"/>
  <c r="BK185" i="6" s="1"/>
  <c r="BJ186" i="6"/>
  <c r="BK186" i="6" s="1"/>
  <c r="BJ187" i="6"/>
  <c r="BK187" i="6" s="1"/>
  <c r="BJ188" i="6"/>
  <c r="BK188" i="6" s="1"/>
  <c r="BJ189" i="6"/>
  <c r="BK189" i="6" s="1"/>
  <c r="BJ190" i="6"/>
  <c r="BK190" i="6" s="1"/>
  <c r="BJ191" i="6"/>
  <c r="BK191" i="6" s="1"/>
  <c r="BJ192" i="6"/>
  <c r="BK192" i="6" s="1"/>
  <c r="BJ193" i="6"/>
  <c r="BK193" i="6" s="1"/>
  <c r="BJ194" i="6"/>
  <c r="BK194" i="6" s="1"/>
  <c r="BJ195" i="6"/>
  <c r="BK195" i="6" s="1"/>
  <c r="BJ196" i="6"/>
  <c r="BK196" i="6" s="1"/>
  <c r="BJ197" i="6"/>
  <c r="BK197" i="6" s="1"/>
  <c r="BJ198" i="6"/>
  <c r="BK198" i="6" s="1"/>
  <c r="BJ199" i="6"/>
  <c r="BK199" i="6" s="1"/>
  <c r="BJ200" i="6"/>
  <c r="BK200" i="6" s="1"/>
  <c r="BJ201" i="6"/>
  <c r="BK201" i="6" s="1"/>
  <c r="BJ202" i="6"/>
  <c r="BK202" i="6" s="1"/>
  <c r="BJ203" i="6"/>
  <c r="BK203" i="6" s="1"/>
  <c r="BJ204" i="6"/>
  <c r="BK204" i="6" s="1"/>
  <c r="BJ205" i="6"/>
  <c r="BK205" i="6" s="1"/>
  <c r="BJ206" i="6"/>
  <c r="BK206" i="6" s="1"/>
  <c r="BJ207" i="6"/>
  <c r="BK207" i="6" s="1"/>
  <c r="BJ208" i="6"/>
  <c r="BK208" i="6" s="1"/>
  <c r="BJ209" i="6"/>
  <c r="BK209" i="6" s="1"/>
  <c r="BJ210" i="6"/>
  <c r="BK210" i="6" s="1"/>
  <c r="BJ211" i="6"/>
  <c r="BK211" i="6" s="1"/>
  <c r="BJ212" i="6"/>
  <c r="BK212" i="6" s="1"/>
  <c r="BJ213" i="6"/>
  <c r="BK213" i="6" s="1"/>
  <c r="BJ214" i="6"/>
  <c r="BK214" i="6" s="1"/>
  <c r="BJ215" i="6"/>
  <c r="BK215" i="6" s="1"/>
  <c r="BJ216" i="6"/>
  <c r="BK216" i="6" s="1"/>
  <c r="BJ217" i="6"/>
  <c r="BK217" i="6" s="1"/>
  <c r="BJ218" i="6"/>
  <c r="BK218" i="6" s="1"/>
  <c r="BJ219" i="6"/>
  <c r="BK219" i="6" s="1"/>
  <c r="BJ220" i="6"/>
  <c r="BK220" i="6" s="1"/>
  <c r="BJ221" i="6"/>
  <c r="BK221" i="6" s="1"/>
  <c r="BJ222" i="6"/>
  <c r="BK222" i="6" s="1"/>
  <c r="BJ223" i="6"/>
  <c r="BK223" i="6" s="1"/>
  <c r="BJ224" i="6"/>
  <c r="BK224" i="6" s="1"/>
  <c r="BJ225" i="6"/>
  <c r="BK225" i="6" s="1"/>
  <c r="BJ226" i="6"/>
  <c r="BK226" i="6" s="1"/>
  <c r="BJ227" i="6"/>
  <c r="BK227" i="6" s="1"/>
  <c r="BJ228" i="6"/>
  <c r="BK228" i="6" s="1"/>
  <c r="BJ229" i="6"/>
  <c r="BK229" i="6" s="1"/>
  <c r="BJ230" i="6"/>
  <c r="BK230" i="6" s="1"/>
  <c r="BJ231" i="6"/>
  <c r="BK231" i="6" s="1"/>
  <c r="BJ232" i="6"/>
  <c r="BK232" i="6" s="1"/>
  <c r="BJ233" i="6"/>
  <c r="BK233" i="6" s="1"/>
  <c r="BJ234" i="6"/>
  <c r="BK234" i="6" s="1"/>
  <c r="BJ235" i="6"/>
  <c r="BK235" i="6" s="1"/>
  <c r="BJ236" i="6"/>
  <c r="BK236" i="6" s="1"/>
  <c r="BJ237" i="6"/>
  <c r="BK237" i="6" s="1"/>
  <c r="BJ238" i="6"/>
  <c r="BK238" i="6" s="1"/>
  <c r="BJ239" i="6"/>
  <c r="BK239" i="6" s="1"/>
  <c r="BJ240" i="6"/>
  <c r="BK240" i="6" s="1"/>
  <c r="BJ241" i="6"/>
  <c r="BK241" i="6" s="1"/>
  <c r="BJ242" i="6"/>
  <c r="BK242" i="6" s="1"/>
  <c r="BJ243" i="6"/>
  <c r="BK243" i="6" s="1"/>
  <c r="BJ244" i="6"/>
  <c r="BK244" i="6" s="1"/>
  <c r="BJ245" i="6"/>
  <c r="BK245" i="6" s="1"/>
  <c r="BJ246" i="6"/>
  <c r="BK246" i="6" s="1"/>
  <c r="BJ247" i="6"/>
  <c r="BK247" i="6" s="1"/>
  <c r="BJ248" i="6"/>
  <c r="BK248" i="6" s="1"/>
  <c r="BJ249" i="6"/>
  <c r="BK249" i="6" s="1"/>
  <c r="BJ250" i="6"/>
  <c r="BK250" i="6" s="1"/>
  <c r="BJ251" i="6"/>
  <c r="BK251" i="6" s="1"/>
  <c r="BJ252" i="6"/>
  <c r="BK252" i="6" s="1"/>
  <c r="BJ253" i="6"/>
  <c r="BK253" i="6" s="1"/>
  <c r="BJ254" i="6"/>
  <c r="BK254" i="6" s="1"/>
  <c r="BJ255" i="6"/>
  <c r="BK255" i="6" s="1"/>
  <c r="BJ256" i="6"/>
  <c r="BK256" i="6" s="1"/>
  <c r="BJ257" i="6"/>
  <c r="BK257" i="6" s="1"/>
  <c r="BJ258" i="6"/>
  <c r="BK258" i="6" s="1"/>
  <c r="BJ259" i="6"/>
  <c r="BK259" i="6" s="1"/>
  <c r="BJ260" i="6"/>
  <c r="BK260" i="6" s="1"/>
  <c r="BJ261" i="6"/>
  <c r="BK261" i="6" s="1"/>
  <c r="BJ262" i="6"/>
  <c r="BK262" i="6" s="1"/>
  <c r="BJ263" i="6"/>
  <c r="BK263" i="6" s="1"/>
  <c r="BJ264" i="6"/>
  <c r="BK264" i="6" s="1"/>
  <c r="BJ265" i="6"/>
  <c r="BK265" i="6" s="1"/>
  <c r="BJ266" i="6"/>
  <c r="BK266" i="6" s="1"/>
  <c r="BJ267" i="6"/>
  <c r="BK267" i="6" s="1"/>
  <c r="BJ268" i="6"/>
  <c r="BK268" i="6" s="1"/>
  <c r="BJ269" i="6"/>
  <c r="BK269" i="6" s="1"/>
  <c r="BJ270" i="6"/>
  <c r="BK270" i="6" s="1"/>
  <c r="BJ271" i="6"/>
  <c r="BK271" i="6" s="1"/>
  <c r="BJ272" i="6"/>
  <c r="BK272" i="6" s="1"/>
  <c r="BJ273" i="6"/>
  <c r="BK273" i="6" s="1"/>
  <c r="BJ274" i="6"/>
  <c r="BK274" i="6" s="1"/>
  <c r="BJ275" i="6"/>
  <c r="BK275" i="6" s="1"/>
  <c r="BJ276" i="6"/>
  <c r="BK276" i="6" s="1"/>
  <c r="BJ277" i="6"/>
  <c r="BK277" i="6" s="1"/>
  <c r="BJ278" i="6"/>
  <c r="BK278" i="6" s="1"/>
  <c r="BJ279" i="6"/>
  <c r="BK279" i="6" s="1"/>
  <c r="BJ280" i="6"/>
  <c r="BK280" i="6" s="1"/>
  <c r="BJ281" i="6"/>
  <c r="BK281" i="6" s="1"/>
  <c r="BJ282" i="6"/>
  <c r="BK282" i="6" s="1"/>
  <c r="BJ283" i="6"/>
  <c r="BK283" i="6" s="1"/>
  <c r="BJ284" i="6"/>
  <c r="BK284" i="6" s="1"/>
  <c r="BJ285" i="6"/>
  <c r="BK285" i="6" s="1"/>
  <c r="BJ286" i="6"/>
  <c r="BK286" i="6" s="1"/>
  <c r="BJ287" i="6"/>
  <c r="BK287" i="6" s="1"/>
  <c r="BJ288" i="6"/>
  <c r="BK288" i="6" s="1"/>
  <c r="BJ289" i="6"/>
  <c r="BK289" i="6" s="1"/>
  <c r="BJ290" i="6"/>
  <c r="BK290" i="6" s="1"/>
  <c r="BJ291" i="6"/>
  <c r="BK291" i="6" s="1"/>
  <c r="BJ292" i="6"/>
  <c r="BK292" i="6" s="1"/>
  <c r="BJ293" i="6"/>
  <c r="BK293" i="6" s="1"/>
  <c r="BJ294" i="6"/>
  <c r="BK294" i="6" s="1"/>
  <c r="BJ295" i="6"/>
  <c r="BK295" i="6" s="1"/>
  <c r="BJ296" i="6"/>
  <c r="BK296" i="6" s="1"/>
  <c r="BJ297" i="6"/>
  <c r="BK297" i="6" s="1"/>
  <c r="BJ298" i="6"/>
  <c r="BK298" i="6" s="1"/>
  <c r="BJ299" i="6"/>
  <c r="BK299" i="6" s="1"/>
  <c r="BJ300" i="6"/>
  <c r="BK300" i="6" s="1"/>
  <c r="BJ301" i="6"/>
  <c r="BK301" i="6" s="1"/>
  <c r="BJ302" i="6"/>
  <c r="BK302" i="6" s="1"/>
  <c r="BJ303" i="6"/>
  <c r="BK303" i="6" s="1"/>
  <c r="BJ304" i="6"/>
  <c r="BK304" i="6" s="1"/>
  <c r="BJ305" i="6"/>
  <c r="BK305" i="6" s="1"/>
  <c r="BJ306" i="6"/>
  <c r="BK306" i="6" s="1"/>
  <c r="BJ307" i="6"/>
  <c r="BK307" i="6" s="1"/>
  <c r="BJ308" i="6"/>
  <c r="BK308" i="6" s="1"/>
  <c r="BJ309" i="6"/>
  <c r="BK309" i="6" s="1"/>
  <c r="BJ310" i="6"/>
  <c r="BK310" i="6" s="1"/>
  <c r="BJ311" i="6"/>
  <c r="BK311" i="6" s="1"/>
  <c r="BJ312" i="6"/>
  <c r="BK312" i="6" s="1"/>
  <c r="BJ313" i="6"/>
  <c r="BK313" i="6" s="1"/>
  <c r="BJ314" i="6"/>
  <c r="BK314" i="6" s="1"/>
  <c r="BJ315" i="6"/>
  <c r="BK315" i="6" s="1"/>
  <c r="BJ316" i="6"/>
  <c r="BK316" i="6" s="1"/>
  <c r="BJ317" i="6"/>
  <c r="BK317" i="6" s="1"/>
  <c r="BJ318" i="6"/>
  <c r="BK318" i="6" s="1"/>
  <c r="BJ319" i="6"/>
  <c r="BK319" i="6" s="1"/>
  <c r="BJ320" i="6"/>
  <c r="BK320" i="6" s="1"/>
  <c r="BJ321" i="6"/>
  <c r="BK321" i="6" s="1"/>
  <c r="BJ322" i="6"/>
  <c r="BK322" i="6" s="1"/>
  <c r="BJ323" i="6"/>
  <c r="BK323" i="6" s="1"/>
  <c r="BJ324" i="6"/>
  <c r="BK324" i="6" s="1"/>
  <c r="BJ325" i="6"/>
  <c r="BK325" i="6" s="1"/>
  <c r="BJ326" i="6"/>
  <c r="BK326" i="6" s="1"/>
  <c r="BJ327" i="6"/>
  <c r="BK327" i="6" s="1"/>
  <c r="BJ328" i="6"/>
  <c r="BK328" i="6" s="1"/>
  <c r="BJ329" i="6"/>
  <c r="BK329" i="6" s="1"/>
  <c r="BJ330" i="6"/>
  <c r="BK330" i="6" s="1"/>
  <c r="BJ331" i="6"/>
  <c r="BK331" i="6" s="1"/>
  <c r="BJ332" i="6"/>
  <c r="BK332" i="6" s="1"/>
  <c r="BJ333" i="6"/>
  <c r="BK333" i="6" s="1"/>
  <c r="BJ334" i="6"/>
  <c r="BK334" i="6" s="1"/>
  <c r="BJ335" i="6"/>
  <c r="BK335" i="6" s="1"/>
  <c r="BJ336" i="6"/>
  <c r="BK336" i="6" s="1"/>
  <c r="BJ337" i="6"/>
  <c r="BK337" i="6" s="1"/>
  <c r="BJ338" i="6"/>
  <c r="BK338" i="6" s="1"/>
  <c r="BJ339" i="6"/>
  <c r="BK339" i="6" s="1"/>
  <c r="BJ340" i="6"/>
  <c r="BK340" i="6" s="1"/>
  <c r="BJ341" i="6"/>
  <c r="BK341" i="6" s="1"/>
  <c r="BJ342" i="6"/>
  <c r="BK342" i="6" s="1"/>
  <c r="BJ343" i="6"/>
  <c r="BK343" i="6" s="1"/>
  <c r="BJ344" i="6"/>
  <c r="BK344" i="6" s="1"/>
  <c r="BJ345" i="6"/>
  <c r="BK345" i="6" s="1"/>
  <c r="BJ346" i="6"/>
  <c r="BK346" i="6" s="1"/>
  <c r="BJ347" i="6"/>
  <c r="BK347" i="6" s="1"/>
  <c r="BJ348" i="6"/>
  <c r="BK348" i="6" s="1"/>
  <c r="BJ349" i="6"/>
  <c r="BK349" i="6" s="1"/>
  <c r="BJ350" i="6"/>
  <c r="BK350" i="6" s="1"/>
  <c r="BJ351" i="6"/>
  <c r="BK351" i="6" s="1"/>
  <c r="BJ352" i="6"/>
  <c r="BK352" i="6" s="1"/>
  <c r="BJ353" i="6"/>
  <c r="BK353" i="6" s="1"/>
  <c r="BJ354" i="6"/>
  <c r="BK354" i="6" s="1"/>
  <c r="BJ355" i="6"/>
  <c r="BK355" i="6" s="1"/>
  <c r="BJ356" i="6"/>
  <c r="BK356" i="6" s="1"/>
  <c r="BJ357" i="6"/>
  <c r="BK357" i="6" s="1"/>
  <c r="BJ358" i="6"/>
  <c r="BK358" i="6" s="1"/>
  <c r="BJ359" i="6"/>
  <c r="BK359" i="6" s="1"/>
  <c r="BJ360" i="6"/>
  <c r="BK360" i="6" s="1"/>
  <c r="BJ361" i="6"/>
  <c r="BK361" i="6" s="1"/>
  <c r="BJ362" i="6"/>
  <c r="BK362" i="6" s="1"/>
  <c r="BJ363" i="6"/>
  <c r="BK363" i="6" s="1"/>
  <c r="BJ364" i="6"/>
  <c r="BK364" i="6" s="1"/>
  <c r="BJ365" i="6"/>
  <c r="BK365" i="6" s="1"/>
  <c r="BJ366" i="6"/>
  <c r="BK366" i="6" s="1"/>
  <c r="BJ367" i="6"/>
  <c r="BK367" i="6" s="1"/>
  <c r="BJ368" i="6"/>
  <c r="BK368" i="6" s="1"/>
  <c r="BJ369" i="6"/>
  <c r="BK369" i="6" s="1"/>
  <c r="BJ370" i="6"/>
  <c r="BK370" i="6" s="1"/>
  <c r="BJ371" i="6"/>
  <c r="BK371" i="6" s="1"/>
  <c r="BJ372" i="6"/>
  <c r="BK372" i="6" s="1"/>
  <c r="BJ373" i="6"/>
  <c r="BK373" i="6" s="1"/>
  <c r="BJ374" i="6"/>
  <c r="BK374" i="6" s="1"/>
  <c r="BJ375" i="6"/>
  <c r="BK375" i="6" s="1"/>
  <c r="BJ376" i="6"/>
  <c r="BK376" i="6" s="1"/>
  <c r="BJ377" i="6"/>
  <c r="BK377" i="6" s="1"/>
  <c r="BJ378" i="6"/>
  <c r="BK378" i="6" s="1"/>
  <c r="BJ379" i="6"/>
  <c r="BK379" i="6" s="1"/>
  <c r="BJ380" i="6"/>
  <c r="BK380" i="6" s="1"/>
  <c r="BJ381" i="6"/>
  <c r="BK381" i="6" s="1"/>
  <c r="BJ382" i="6"/>
  <c r="BK382" i="6" s="1"/>
  <c r="BJ383" i="6"/>
  <c r="BK383" i="6" s="1"/>
  <c r="BJ384" i="6"/>
  <c r="BK384" i="6" s="1"/>
  <c r="BJ385" i="6"/>
  <c r="BK385" i="6" s="1"/>
  <c r="BJ386" i="6"/>
  <c r="BK386" i="6" s="1"/>
  <c r="BJ387" i="6"/>
  <c r="BK387" i="6" s="1"/>
  <c r="BJ388" i="6"/>
  <c r="BK388" i="6" s="1"/>
  <c r="BJ389" i="6"/>
  <c r="BK389" i="6" s="1"/>
  <c r="BJ390" i="6"/>
  <c r="BK390" i="6" s="1"/>
  <c r="BJ391" i="6"/>
  <c r="BK391" i="6" s="1"/>
  <c r="BJ392" i="6"/>
  <c r="BK392" i="6" s="1"/>
  <c r="BJ393" i="6"/>
  <c r="BK393" i="6" s="1"/>
  <c r="BJ394" i="6"/>
  <c r="BK394" i="6" s="1"/>
  <c r="BJ395" i="6"/>
  <c r="BK395" i="6" s="1"/>
  <c r="BJ396" i="6"/>
  <c r="BK396" i="6" s="1"/>
  <c r="BJ397" i="6"/>
  <c r="BK397" i="6" s="1"/>
  <c r="BJ398" i="6"/>
  <c r="BK398" i="6" s="1"/>
  <c r="BJ399" i="6"/>
  <c r="BK399" i="6" s="1"/>
  <c r="BJ400" i="6"/>
  <c r="BK400" i="6" s="1"/>
  <c r="BJ401" i="6"/>
  <c r="BK401" i="6" s="1"/>
  <c r="BJ402" i="6"/>
  <c r="BK402" i="6" s="1"/>
  <c r="BJ403" i="6"/>
  <c r="BK403" i="6" s="1"/>
  <c r="BJ404" i="6"/>
  <c r="BK404" i="6" s="1"/>
  <c r="BJ405" i="6"/>
  <c r="BK405" i="6" s="1"/>
  <c r="BJ406" i="6"/>
  <c r="BK406" i="6" s="1"/>
  <c r="BJ407" i="6"/>
  <c r="BK407" i="6" s="1"/>
  <c r="BJ408" i="6"/>
  <c r="BK408" i="6" s="1"/>
  <c r="BJ409" i="6"/>
  <c r="BK409" i="6" s="1"/>
  <c r="BJ410" i="6"/>
  <c r="BK410" i="6" s="1"/>
  <c r="BJ411" i="6"/>
  <c r="BK411" i="6" s="1"/>
  <c r="BJ412" i="6"/>
  <c r="BK412" i="6" s="1"/>
  <c r="BJ413" i="6"/>
  <c r="BK413" i="6" s="1"/>
  <c r="BJ414" i="6"/>
  <c r="BK414" i="6" s="1"/>
  <c r="BJ415" i="6"/>
  <c r="BK415" i="6" s="1"/>
  <c r="BJ416" i="6"/>
  <c r="BK416" i="6" s="1"/>
  <c r="BJ417" i="6"/>
  <c r="BK417" i="6" s="1"/>
  <c r="BJ418" i="6"/>
  <c r="BK418" i="6" s="1"/>
  <c r="BJ419" i="6"/>
  <c r="BK419" i="6" s="1"/>
  <c r="BJ420" i="6"/>
  <c r="BK420" i="6" s="1"/>
  <c r="BJ421" i="6"/>
  <c r="BK421" i="6" s="1"/>
  <c r="BJ422" i="6"/>
  <c r="BK422" i="6" s="1"/>
  <c r="BJ423" i="6"/>
  <c r="BK423" i="6" s="1"/>
  <c r="BJ424" i="6"/>
  <c r="BK424" i="6" s="1"/>
  <c r="BJ425" i="6"/>
  <c r="BK425" i="6" s="1"/>
  <c r="BJ426" i="6"/>
  <c r="BK426" i="6" s="1"/>
  <c r="BJ427" i="6"/>
  <c r="BK427" i="6" s="1"/>
  <c r="BJ428" i="6"/>
  <c r="BK428" i="6" s="1"/>
  <c r="BJ429" i="6"/>
  <c r="BK429" i="6" s="1"/>
  <c r="BJ430" i="6"/>
  <c r="BK430" i="6" s="1"/>
  <c r="BJ431" i="6"/>
  <c r="BK431" i="6" s="1"/>
  <c r="BJ432" i="6"/>
  <c r="BK432" i="6" s="1"/>
  <c r="BJ433" i="6"/>
  <c r="BK433" i="6" s="1"/>
  <c r="BJ434" i="6"/>
  <c r="BK434" i="6" s="1"/>
  <c r="BJ435" i="6"/>
  <c r="BK435" i="6" s="1"/>
  <c r="BJ436" i="6"/>
  <c r="BK436" i="6" s="1"/>
  <c r="BJ437" i="6"/>
  <c r="BK437" i="6" s="1"/>
  <c r="BJ438" i="6"/>
  <c r="BK438" i="6" s="1"/>
  <c r="BJ439" i="6"/>
  <c r="BK439" i="6" s="1"/>
  <c r="BJ440" i="6"/>
  <c r="BK440" i="6" s="1"/>
  <c r="BJ441" i="6"/>
  <c r="BK441" i="6" s="1"/>
  <c r="BJ442" i="6"/>
  <c r="BK442" i="6" s="1"/>
  <c r="BJ443" i="6"/>
  <c r="BK443" i="6" s="1"/>
  <c r="BJ444" i="6"/>
  <c r="BK444" i="6" s="1"/>
  <c r="BJ445" i="6"/>
  <c r="BK445" i="6" s="1"/>
  <c r="BJ446" i="6"/>
  <c r="BK446" i="6" s="1"/>
  <c r="BJ447" i="6"/>
  <c r="BK447" i="6" s="1"/>
  <c r="BJ448" i="6"/>
  <c r="BK448" i="6" s="1"/>
  <c r="BJ449" i="6"/>
  <c r="BK449" i="6" s="1"/>
  <c r="BJ450" i="6"/>
  <c r="BK450" i="6" s="1"/>
  <c r="BJ451" i="6"/>
  <c r="BK451" i="6" s="1"/>
  <c r="BJ452" i="6"/>
  <c r="BK452" i="6" s="1"/>
  <c r="BJ453" i="6"/>
  <c r="BK453" i="6" s="1"/>
  <c r="BJ454" i="6"/>
  <c r="BK454" i="6" s="1"/>
  <c r="BJ455" i="6"/>
  <c r="BK455" i="6" s="1"/>
  <c r="BJ456" i="6"/>
  <c r="BK456" i="6" s="1"/>
  <c r="BJ457" i="6"/>
  <c r="BK457" i="6" s="1"/>
  <c r="BJ458" i="6"/>
  <c r="BK458" i="6" s="1"/>
  <c r="BJ459" i="6"/>
  <c r="BK459" i="6" s="1"/>
  <c r="BJ460" i="6"/>
  <c r="BK460" i="6" s="1"/>
  <c r="BJ461" i="6"/>
  <c r="BK461" i="6" s="1"/>
  <c r="BJ462" i="6"/>
  <c r="BK462" i="6" s="1"/>
  <c r="BJ463" i="6"/>
  <c r="BK463" i="6" s="1"/>
  <c r="BJ464" i="6"/>
  <c r="BK464" i="6" s="1"/>
  <c r="BJ465" i="6"/>
  <c r="BK465" i="6" s="1"/>
  <c r="BJ466" i="6"/>
  <c r="BK466" i="6" s="1"/>
  <c r="BJ467" i="6"/>
  <c r="BK467" i="6" s="1"/>
  <c r="BJ468" i="6"/>
  <c r="BK468" i="6" s="1"/>
  <c r="BJ469" i="6"/>
  <c r="BK469" i="6" s="1"/>
  <c r="BJ470" i="6"/>
  <c r="BK470" i="6" s="1"/>
  <c r="BJ471" i="6"/>
  <c r="BK471" i="6" s="1"/>
  <c r="BJ472" i="6"/>
  <c r="BK472" i="6" s="1"/>
  <c r="BJ473" i="6"/>
  <c r="BK473" i="6" s="1"/>
  <c r="BJ474" i="6"/>
  <c r="BK474" i="6" s="1"/>
  <c r="BJ475" i="6"/>
  <c r="BK475" i="6" s="1"/>
  <c r="BJ476" i="6"/>
  <c r="BK476" i="6" s="1"/>
  <c r="BJ477" i="6"/>
  <c r="BK477" i="6" s="1"/>
  <c r="BJ478" i="6"/>
  <c r="BK478" i="6" s="1"/>
  <c r="BJ479" i="6"/>
  <c r="BK479" i="6" s="1"/>
  <c r="BJ480" i="6"/>
  <c r="BK480" i="6" s="1"/>
  <c r="BJ481" i="6"/>
  <c r="BK481" i="6" s="1"/>
  <c r="BJ482" i="6"/>
  <c r="BK482" i="6" s="1"/>
  <c r="BJ483" i="6"/>
  <c r="BK483" i="6" s="1"/>
  <c r="BJ484" i="6"/>
  <c r="BK484" i="6" s="1"/>
  <c r="BJ485" i="6"/>
  <c r="BK485" i="6" s="1"/>
  <c r="BJ486" i="6"/>
  <c r="BK486" i="6" s="1"/>
  <c r="BJ487" i="6"/>
  <c r="BK487" i="6" s="1"/>
  <c r="BJ488" i="6"/>
  <c r="BK488" i="6" s="1"/>
  <c r="BJ489" i="6"/>
  <c r="BK489" i="6" s="1"/>
  <c r="BJ490" i="6"/>
  <c r="BK490" i="6" s="1"/>
  <c r="BJ491" i="6"/>
  <c r="BK491" i="6" s="1"/>
  <c r="BJ492" i="6"/>
  <c r="BK492" i="6" s="1"/>
  <c r="BJ493" i="6"/>
  <c r="BK493" i="6" s="1"/>
  <c r="BJ494" i="6"/>
  <c r="BK494" i="6" s="1"/>
  <c r="BJ495" i="6"/>
  <c r="BK495" i="6" s="1"/>
  <c r="BJ496" i="6"/>
  <c r="BK496" i="6" s="1"/>
  <c r="BJ497" i="6"/>
  <c r="BK497" i="6" s="1"/>
  <c r="BJ498" i="6"/>
  <c r="BK498" i="6" s="1"/>
  <c r="BJ499" i="6"/>
  <c r="BK499" i="6" s="1"/>
  <c r="BJ500" i="6"/>
  <c r="BK500" i="6" s="1"/>
  <c r="BJ501" i="6"/>
  <c r="BK501" i="6" s="1"/>
  <c r="BJ502" i="6"/>
  <c r="BK502" i="6" s="1"/>
  <c r="BJ503" i="6"/>
  <c r="BK503" i="6" s="1"/>
  <c r="BJ504" i="6"/>
  <c r="BK504" i="6" s="1"/>
  <c r="BJ505" i="6"/>
  <c r="BK505" i="6" s="1"/>
  <c r="BJ506" i="6"/>
  <c r="BK506" i="6" s="1"/>
  <c r="BJ507" i="6"/>
  <c r="BK507" i="6" s="1"/>
  <c r="BJ508" i="6"/>
  <c r="BK508" i="6" s="1"/>
  <c r="BJ509" i="6"/>
  <c r="BK509" i="6" s="1"/>
  <c r="BJ510" i="6"/>
  <c r="BK510" i="6" s="1"/>
  <c r="BJ511" i="6"/>
  <c r="BK511" i="6" s="1"/>
  <c r="BJ512" i="6"/>
  <c r="BK512" i="6" s="1"/>
  <c r="BJ513" i="6"/>
  <c r="BK513" i="6" s="1"/>
  <c r="BJ514" i="6"/>
  <c r="BK514" i="6" s="1"/>
  <c r="BJ515" i="6"/>
  <c r="BK515" i="6" s="1"/>
  <c r="BJ516" i="6"/>
  <c r="BK516" i="6" s="1"/>
  <c r="BJ517" i="6"/>
  <c r="BK517" i="6" s="1"/>
  <c r="BJ518" i="6"/>
  <c r="BK518" i="6" s="1"/>
  <c r="BJ519" i="6"/>
  <c r="BK519" i="6" s="1"/>
  <c r="BJ520" i="6"/>
  <c r="BK520" i="6" s="1"/>
  <c r="BJ521" i="6"/>
  <c r="BK521" i="6" s="1"/>
  <c r="BJ2" i="6"/>
  <c r="BK2" i="6" s="1"/>
  <c r="BG3" i="6"/>
  <c r="BH3" i="6" s="1"/>
  <c r="BG4" i="6"/>
  <c r="BH4" i="6" s="1"/>
  <c r="BG5" i="6"/>
  <c r="BH5" i="6" s="1"/>
  <c r="BG6" i="6"/>
  <c r="BH6" i="6" s="1"/>
  <c r="BG7" i="6"/>
  <c r="BH7" i="6" s="1"/>
  <c r="BG8" i="6"/>
  <c r="BH8" i="6" s="1"/>
  <c r="BG9" i="6"/>
  <c r="BH9" i="6" s="1"/>
  <c r="BG10" i="6"/>
  <c r="BH10" i="6" s="1"/>
  <c r="BG11" i="6"/>
  <c r="BH11" i="6" s="1"/>
  <c r="BG12" i="6"/>
  <c r="BH12" i="6" s="1"/>
  <c r="BG13" i="6"/>
  <c r="BH13" i="6" s="1"/>
  <c r="BG14" i="6"/>
  <c r="BH14" i="6" s="1"/>
  <c r="BG15" i="6"/>
  <c r="BH15" i="6" s="1"/>
  <c r="BG16" i="6"/>
  <c r="BH16" i="6" s="1"/>
  <c r="BG17" i="6"/>
  <c r="BH17" i="6" s="1"/>
  <c r="BG18" i="6"/>
  <c r="BH18" i="6" s="1"/>
  <c r="BG19" i="6"/>
  <c r="BH19" i="6" s="1"/>
  <c r="BG20" i="6"/>
  <c r="BH20" i="6" s="1"/>
  <c r="BG21" i="6"/>
  <c r="BH21" i="6" s="1"/>
  <c r="BG22" i="6"/>
  <c r="BH22" i="6" s="1"/>
  <c r="BG23" i="6"/>
  <c r="BH23" i="6" s="1"/>
  <c r="BG24" i="6"/>
  <c r="BH24" i="6" s="1"/>
  <c r="BG25" i="6"/>
  <c r="BH25" i="6" s="1"/>
  <c r="BG26" i="6"/>
  <c r="BH26" i="6" s="1"/>
  <c r="BG27" i="6"/>
  <c r="BH27" i="6" s="1"/>
  <c r="BG28" i="6"/>
  <c r="BH28" i="6" s="1"/>
  <c r="BG29" i="6"/>
  <c r="BH29" i="6" s="1"/>
  <c r="BG30" i="6"/>
  <c r="BH30" i="6" s="1"/>
  <c r="BG31" i="6"/>
  <c r="BH31" i="6" s="1"/>
  <c r="BG32" i="6"/>
  <c r="BH32" i="6" s="1"/>
  <c r="BG33" i="6"/>
  <c r="BH33" i="6" s="1"/>
  <c r="BG34" i="6"/>
  <c r="BH34" i="6" s="1"/>
  <c r="BG35" i="6"/>
  <c r="BH35" i="6" s="1"/>
  <c r="BG36" i="6"/>
  <c r="BH36" i="6" s="1"/>
  <c r="BG37" i="6"/>
  <c r="BH37" i="6" s="1"/>
  <c r="BG38" i="6"/>
  <c r="BH38" i="6" s="1"/>
  <c r="BG39" i="6"/>
  <c r="BH39" i="6" s="1"/>
  <c r="BG40" i="6"/>
  <c r="BH40" i="6" s="1"/>
  <c r="BG41" i="6"/>
  <c r="BH41" i="6" s="1"/>
  <c r="BG42" i="6"/>
  <c r="BH42" i="6" s="1"/>
  <c r="BG43" i="6"/>
  <c r="BH43" i="6" s="1"/>
  <c r="BG44" i="6"/>
  <c r="BH44" i="6" s="1"/>
  <c r="BG45" i="6"/>
  <c r="BH45" i="6" s="1"/>
  <c r="BG46" i="6"/>
  <c r="BH46" i="6" s="1"/>
  <c r="BG47" i="6"/>
  <c r="BH47" i="6" s="1"/>
  <c r="BG48" i="6"/>
  <c r="BH48" i="6" s="1"/>
  <c r="BG49" i="6"/>
  <c r="BH49" i="6" s="1"/>
  <c r="BG50" i="6"/>
  <c r="BH50" i="6" s="1"/>
  <c r="BG51" i="6"/>
  <c r="BH51" i="6" s="1"/>
  <c r="BG52" i="6"/>
  <c r="BH52" i="6" s="1"/>
  <c r="BG53" i="6"/>
  <c r="BH53" i="6" s="1"/>
  <c r="BG54" i="6"/>
  <c r="BH54" i="6" s="1"/>
  <c r="BG55" i="6"/>
  <c r="BH55" i="6" s="1"/>
  <c r="BG56" i="6"/>
  <c r="BH56" i="6" s="1"/>
  <c r="BG57" i="6"/>
  <c r="BH57" i="6" s="1"/>
  <c r="BG58" i="6"/>
  <c r="BH58" i="6" s="1"/>
  <c r="BG59" i="6"/>
  <c r="BH59" i="6" s="1"/>
  <c r="BG60" i="6"/>
  <c r="BH60" i="6" s="1"/>
  <c r="BG61" i="6"/>
  <c r="BH61" i="6" s="1"/>
  <c r="BG62" i="6"/>
  <c r="BH62" i="6" s="1"/>
  <c r="BG63" i="6"/>
  <c r="BH63" i="6" s="1"/>
  <c r="BG64" i="6"/>
  <c r="BH64" i="6" s="1"/>
  <c r="BG65" i="6"/>
  <c r="BH65" i="6" s="1"/>
  <c r="BG66" i="6"/>
  <c r="BH66" i="6" s="1"/>
  <c r="BG67" i="6"/>
  <c r="BH67" i="6" s="1"/>
  <c r="BG68" i="6"/>
  <c r="BH68" i="6" s="1"/>
  <c r="BG69" i="6"/>
  <c r="BH69" i="6" s="1"/>
  <c r="BG70" i="6"/>
  <c r="BH70" i="6" s="1"/>
  <c r="BG71" i="6"/>
  <c r="BH71" i="6" s="1"/>
  <c r="BG72" i="6"/>
  <c r="BH72" i="6" s="1"/>
  <c r="BG73" i="6"/>
  <c r="BH73" i="6" s="1"/>
  <c r="BG74" i="6"/>
  <c r="BH74" i="6" s="1"/>
  <c r="BG75" i="6"/>
  <c r="BH75" i="6" s="1"/>
  <c r="BG76" i="6"/>
  <c r="BH76" i="6" s="1"/>
  <c r="BG77" i="6"/>
  <c r="BH77" i="6" s="1"/>
  <c r="BG78" i="6"/>
  <c r="BH78" i="6" s="1"/>
  <c r="BG79" i="6"/>
  <c r="BH79" i="6" s="1"/>
  <c r="BG80" i="6"/>
  <c r="BH80" i="6" s="1"/>
  <c r="BG81" i="6"/>
  <c r="BH81" i="6" s="1"/>
  <c r="BG82" i="6"/>
  <c r="BH82" i="6" s="1"/>
  <c r="BG83" i="6"/>
  <c r="BH83" i="6" s="1"/>
  <c r="BG84" i="6"/>
  <c r="BH84" i="6" s="1"/>
  <c r="BG85" i="6"/>
  <c r="BH85" i="6" s="1"/>
  <c r="BG86" i="6"/>
  <c r="BH86" i="6" s="1"/>
  <c r="BG87" i="6"/>
  <c r="BH87" i="6" s="1"/>
  <c r="BG88" i="6"/>
  <c r="BH88" i="6" s="1"/>
  <c r="BG89" i="6"/>
  <c r="BH89" i="6" s="1"/>
  <c r="BG90" i="6"/>
  <c r="BH90" i="6" s="1"/>
  <c r="BG91" i="6"/>
  <c r="BH91" i="6" s="1"/>
  <c r="BG92" i="6"/>
  <c r="BH92" i="6" s="1"/>
  <c r="BG93" i="6"/>
  <c r="BH93" i="6" s="1"/>
  <c r="BG94" i="6"/>
  <c r="BH94" i="6" s="1"/>
  <c r="BG95" i="6"/>
  <c r="BH95" i="6" s="1"/>
  <c r="BG96" i="6"/>
  <c r="BH96" i="6" s="1"/>
  <c r="BG97" i="6"/>
  <c r="BH97" i="6" s="1"/>
  <c r="BG98" i="6"/>
  <c r="BH98" i="6" s="1"/>
  <c r="BG99" i="6"/>
  <c r="BH99" i="6" s="1"/>
  <c r="BG100" i="6"/>
  <c r="BH100" i="6" s="1"/>
  <c r="BG101" i="6"/>
  <c r="BH101" i="6" s="1"/>
  <c r="BG102" i="6"/>
  <c r="BH102" i="6" s="1"/>
  <c r="BG103" i="6"/>
  <c r="BH103" i="6" s="1"/>
  <c r="BG104" i="6"/>
  <c r="BH104" i="6" s="1"/>
  <c r="BG105" i="6"/>
  <c r="BH105" i="6" s="1"/>
  <c r="BG106" i="6"/>
  <c r="BH106" i="6" s="1"/>
  <c r="BG107" i="6"/>
  <c r="BH107" i="6" s="1"/>
  <c r="BG108" i="6"/>
  <c r="BH108" i="6" s="1"/>
  <c r="BG109" i="6"/>
  <c r="BH109" i="6" s="1"/>
  <c r="BG110" i="6"/>
  <c r="BH110" i="6" s="1"/>
  <c r="BG111" i="6"/>
  <c r="BH111" i="6" s="1"/>
  <c r="BG112" i="6"/>
  <c r="BH112" i="6" s="1"/>
  <c r="BG113" i="6"/>
  <c r="BH113" i="6" s="1"/>
  <c r="BG114" i="6"/>
  <c r="BH114" i="6" s="1"/>
  <c r="BG115" i="6"/>
  <c r="BH115" i="6" s="1"/>
  <c r="BG116" i="6"/>
  <c r="BH116" i="6" s="1"/>
  <c r="BG117" i="6"/>
  <c r="BH117" i="6" s="1"/>
  <c r="BG118" i="6"/>
  <c r="BH118" i="6" s="1"/>
  <c r="BG119" i="6"/>
  <c r="BH119" i="6" s="1"/>
  <c r="BG120" i="6"/>
  <c r="BH120" i="6" s="1"/>
  <c r="BG121" i="6"/>
  <c r="BH121" i="6" s="1"/>
  <c r="BG122" i="6"/>
  <c r="BH122" i="6" s="1"/>
  <c r="BG123" i="6"/>
  <c r="BH123" i="6" s="1"/>
  <c r="BG124" i="6"/>
  <c r="BH124" i="6" s="1"/>
  <c r="BG125" i="6"/>
  <c r="BH125" i="6" s="1"/>
  <c r="BG126" i="6"/>
  <c r="BH126" i="6"/>
  <c r="BG127" i="6"/>
  <c r="BH127" i="6" s="1"/>
  <c r="BG128" i="6"/>
  <c r="BH128" i="6" s="1"/>
  <c r="BG129" i="6"/>
  <c r="BH129" i="6" s="1"/>
  <c r="BG130" i="6"/>
  <c r="BH130" i="6" s="1"/>
  <c r="BG131" i="6"/>
  <c r="BH131" i="6" s="1"/>
  <c r="BG132" i="6"/>
  <c r="BH132" i="6" s="1"/>
  <c r="BG133" i="6"/>
  <c r="BH133" i="6" s="1"/>
  <c r="BG134" i="6"/>
  <c r="BH134" i="6" s="1"/>
  <c r="BG135" i="6"/>
  <c r="BH135" i="6" s="1"/>
  <c r="BG136" i="6"/>
  <c r="BH136" i="6" s="1"/>
  <c r="BG137" i="6"/>
  <c r="BH137" i="6" s="1"/>
  <c r="BG138" i="6"/>
  <c r="BH138" i="6" s="1"/>
  <c r="BG139" i="6"/>
  <c r="BH139" i="6" s="1"/>
  <c r="BG140" i="6"/>
  <c r="BH140" i="6" s="1"/>
  <c r="BG141" i="6"/>
  <c r="BH141" i="6" s="1"/>
  <c r="BG142" i="6"/>
  <c r="BH142" i="6" s="1"/>
  <c r="BG143" i="6"/>
  <c r="BH143" i="6" s="1"/>
  <c r="BG144" i="6"/>
  <c r="BH144" i="6" s="1"/>
  <c r="BG145" i="6"/>
  <c r="BH145" i="6" s="1"/>
  <c r="BG146" i="6"/>
  <c r="BH146" i="6" s="1"/>
  <c r="BG147" i="6"/>
  <c r="BH147" i="6" s="1"/>
  <c r="BG148" i="6"/>
  <c r="BH148" i="6" s="1"/>
  <c r="BG149" i="6"/>
  <c r="BH149" i="6" s="1"/>
  <c r="BG150" i="6"/>
  <c r="BH150" i="6" s="1"/>
  <c r="BG151" i="6"/>
  <c r="BH151" i="6" s="1"/>
  <c r="BG152" i="6"/>
  <c r="BH152" i="6" s="1"/>
  <c r="BG153" i="6"/>
  <c r="BH153" i="6" s="1"/>
  <c r="BG154" i="6"/>
  <c r="BH154" i="6" s="1"/>
  <c r="BG155" i="6"/>
  <c r="BH155" i="6" s="1"/>
  <c r="BG156" i="6"/>
  <c r="BH156" i="6" s="1"/>
  <c r="BG157" i="6"/>
  <c r="BH157" i="6" s="1"/>
  <c r="BG158" i="6"/>
  <c r="BH158" i="6" s="1"/>
  <c r="BG159" i="6"/>
  <c r="BH159" i="6" s="1"/>
  <c r="BG160" i="6"/>
  <c r="BH160" i="6" s="1"/>
  <c r="BG161" i="6"/>
  <c r="BH161" i="6" s="1"/>
  <c r="BG162" i="6"/>
  <c r="BH162" i="6" s="1"/>
  <c r="BG163" i="6"/>
  <c r="BH163" i="6" s="1"/>
  <c r="BG164" i="6"/>
  <c r="BH164" i="6" s="1"/>
  <c r="BG165" i="6"/>
  <c r="BH165" i="6" s="1"/>
  <c r="BG166" i="6"/>
  <c r="BH166" i="6" s="1"/>
  <c r="BG167" i="6"/>
  <c r="BH167" i="6" s="1"/>
  <c r="BG168" i="6"/>
  <c r="BH168" i="6" s="1"/>
  <c r="BG169" i="6"/>
  <c r="BH169" i="6" s="1"/>
  <c r="BG170" i="6"/>
  <c r="BH170" i="6" s="1"/>
  <c r="BG171" i="6"/>
  <c r="BH171" i="6" s="1"/>
  <c r="BG172" i="6"/>
  <c r="BH172" i="6" s="1"/>
  <c r="BG173" i="6"/>
  <c r="BH173" i="6" s="1"/>
  <c r="BG174" i="6"/>
  <c r="BH174" i="6" s="1"/>
  <c r="BG175" i="6"/>
  <c r="BH175" i="6" s="1"/>
  <c r="BG176" i="6"/>
  <c r="BH176" i="6" s="1"/>
  <c r="BG177" i="6"/>
  <c r="BH177" i="6" s="1"/>
  <c r="BG178" i="6"/>
  <c r="BH178" i="6" s="1"/>
  <c r="BG179" i="6"/>
  <c r="BH179" i="6" s="1"/>
  <c r="BG180" i="6"/>
  <c r="BH180" i="6" s="1"/>
  <c r="BG181" i="6"/>
  <c r="BH181" i="6" s="1"/>
  <c r="BG182" i="6"/>
  <c r="BH182" i="6" s="1"/>
  <c r="BG183" i="6"/>
  <c r="BH183" i="6" s="1"/>
  <c r="BG184" i="6"/>
  <c r="BH184" i="6" s="1"/>
  <c r="BG185" i="6"/>
  <c r="BH185" i="6" s="1"/>
  <c r="BG186" i="6"/>
  <c r="BH186" i="6" s="1"/>
  <c r="BG187" i="6"/>
  <c r="BH187" i="6" s="1"/>
  <c r="BG188" i="6"/>
  <c r="BH188" i="6" s="1"/>
  <c r="BG189" i="6"/>
  <c r="BH189" i="6" s="1"/>
  <c r="BG190" i="6"/>
  <c r="BH190" i="6" s="1"/>
  <c r="BG191" i="6"/>
  <c r="BH191" i="6" s="1"/>
  <c r="BG192" i="6"/>
  <c r="BH192" i="6" s="1"/>
  <c r="BG193" i="6"/>
  <c r="BH193" i="6" s="1"/>
  <c r="BG194" i="6"/>
  <c r="BH194" i="6" s="1"/>
  <c r="BG195" i="6"/>
  <c r="BH195" i="6" s="1"/>
  <c r="BG196" i="6"/>
  <c r="BH196" i="6" s="1"/>
  <c r="BG197" i="6"/>
  <c r="BH197" i="6" s="1"/>
  <c r="BG198" i="6"/>
  <c r="BH198" i="6" s="1"/>
  <c r="BG199" i="6"/>
  <c r="BH199" i="6" s="1"/>
  <c r="BG200" i="6"/>
  <c r="BH200" i="6" s="1"/>
  <c r="BG201" i="6"/>
  <c r="BH201" i="6" s="1"/>
  <c r="BG202" i="6"/>
  <c r="BH202" i="6" s="1"/>
  <c r="BG203" i="6"/>
  <c r="BH203" i="6" s="1"/>
  <c r="BG204" i="6"/>
  <c r="BH204" i="6" s="1"/>
  <c r="BG205" i="6"/>
  <c r="BH205" i="6" s="1"/>
  <c r="BG206" i="6"/>
  <c r="BH206" i="6" s="1"/>
  <c r="BG207" i="6"/>
  <c r="BH207" i="6" s="1"/>
  <c r="BG208" i="6"/>
  <c r="BH208" i="6" s="1"/>
  <c r="BG209" i="6"/>
  <c r="BH209" i="6" s="1"/>
  <c r="BG210" i="6"/>
  <c r="BH210" i="6" s="1"/>
  <c r="BG211" i="6"/>
  <c r="BH211" i="6" s="1"/>
  <c r="BG212" i="6"/>
  <c r="BH212" i="6" s="1"/>
  <c r="BG213" i="6"/>
  <c r="BH213" i="6" s="1"/>
  <c r="BG214" i="6"/>
  <c r="BH214" i="6" s="1"/>
  <c r="BG215" i="6"/>
  <c r="BH215" i="6" s="1"/>
  <c r="BG216" i="6"/>
  <c r="BH216" i="6" s="1"/>
  <c r="BG217" i="6"/>
  <c r="BH217" i="6" s="1"/>
  <c r="BG218" i="6"/>
  <c r="BH218" i="6" s="1"/>
  <c r="BG219" i="6"/>
  <c r="BH219" i="6" s="1"/>
  <c r="BG220" i="6"/>
  <c r="BH220" i="6" s="1"/>
  <c r="BG221" i="6"/>
  <c r="BH221" i="6" s="1"/>
  <c r="BG222" i="6"/>
  <c r="BH222" i="6" s="1"/>
  <c r="BG223" i="6"/>
  <c r="BH223" i="6" s="1"/>
  <c r="BG224" i="6"/>
  <c r="BH224" i="6" s="1"/>
  <c r="BG225" i="6"/>
  <c r="BH225" i="6" s="1"/>
  <c r="BG226" i="6"/>
  <c r="BH226" i="6" s="1"/>
  <c r="BG227" i="6"/>
  <c r="BH227" i="6" s="1"/>
  <c r="BG228" i="6"/>
  <c r="BH228" i="6" s="1"/>
  <c r="BG229" i="6"/>
  <c r="BH229" i="6" s="1"/>
  <c r="BG230" i="6"/>
  <c r="BH230" i="6" s="1"/>
  <c r="BG231" i="6"/>
  <c r="BH231" i="6" s="1"/>
  <c r="BG232" i="6"/>
  <c r="BH232" i="6" s="1"/>
  <c r="BG233" i="6"/>
  <c r="BH233" i="6" s="1"/>
  <c r="BG234" i="6"/>
  <c r="BH234" i="6" s="1"/>
  <c r="BG235" i="6"/>
  <c r="BH235" i="6" s="1"/>
  <c r="BG236" i="6"/>
  <c r="BH236" i="6" s="1"/>
  <c r="BG237" i="6"/>
  <c r="BH237" i="6" s="1"/>
  <c r="BG238" i="6"/>
  <c r="BH238" i="6" s="1"/>
  <c r="BG239" i="6"/>
  <c r="BH239" i="6" s="1"/>
  <c r="BG240" i="6"/>
  <c r="BH240" i="6" s="1"/>
  <c r="BG241" i="6"/>
  <c r="BH241" i="6" s="1"/>
  <c r="BG242" i="6"/>
  <c r="BH242" i="6" s="1"/>
  <c r="BG243" i="6"/>
  <c r="BH243" i="6" s="1"/>
  <c r="BG244" i="6"/>
  <c r="BH244" i="6" s="1"/>
  <c r="BG245" i="6"/>
  <c r="BH245" i="6" s="1"/>
  <c r="BG246" i="6"/>
  <c r="BH246" i="6" s="1"/>
  <c r="BG247" i="6"/>
  <c r="BH247" i="6" s="1"/>
  <c r="BG248" i="6"/>
  <c r="BH248" i="6" s="1"/>
  <c r="BG249" i="6"/>
  <c r="BH249" i="6" s="1"/>
  <c r="BG250" i="6"/>
  <c r="BH250" i="6" s="1"/>
  <c r="BG251" i="6"/>
  <c r="BH251" i="6" s="1"/>
  <c r="BG252" i="6"/>
  <c r="BH252" i="6" s="1"/>
  <c r="BG253" i="6"/>
  <c r="BH253" i="6" s="1"/>
  <c r="BG254" i="6"/>
  <c r="BH254" i="6" s="1"/>
  <c r="BG255" i="6"/>
  <c r="BH255" i="6" s="1"/>
  <c r="BG256" i="6"/>
  <c r="BH256" i="6" s="1"/>
  <c r="BG257" i="6"/>
  <c r="BH257" i="6" s="1"/>
  <c r="BG258" i="6"/>
  <c r="BH258" i="6" s="1"/>
  <c r="BG259" i="6"/>
  <c r="BH259" i="6" s="1"/>
  <c r="BG260" i="6"/>
  <c r="BH260" i="6" s="1"/>
  <c r="BG261" i="6"/>
  <c r="BH261" i="6" s="1"/>
  <c r="BG262" i="6"/>
  <c r="BH262" i="6" s="1"/>
  <c r="BG263" i="6"/>
  <c r="BH263" i="6" s="1"/>
  <c r="BG264" i="6"/>
  <c r="BH264" i="6" s="1"/>
  <c r="BG265" i="6"/>
  <c r="BH265" i="6" s="1"/>
  <c r="BG266" i="6"/>
  <c r="BH266" i="6" s="1"/>
  <c r="BG267" i="6"/>
  <c r="BH267" i="6" s="1"/>
  <c r="BG268" i="6"/>
  <c r="BH268" i="6" s="1"/>
  <c r="BG269" i="6"/>
  <c r="BH269" i="6" s="1"/>
  <c r="BG270" i="6"/>
  <c r="BH270" i="6" s="1"/>
  <c r="BG271" i="6"/>
  <c r="BH271" i="6" s="1"/>
  <c r="BG272" i="6"/>
  <c r="BH272" i="6" s="1"/>
  <c r="BG273" i="6"/>
  <c r="BH273" i="6" s="1"/>
  <c r="BG274" i="6"/>
  <c r="BH274" i="6" s="1"/>
  <c r="BG275" i="6"/>
  <c r="BH275" i="6" s="1"/>
  <c r="BG276" i="6"/>
  <c r="BH276" i="6" s="1"/>
  <c r="BG277" i="6"/>
  <c r="BH277" i="6" s="1"/>
  <c r="BG278" i="6"/>
  <c r="BH278" i="6" s="1"/>
  <c r="BG279" i="6"/>
  <c r="BH279" i="6" s="1"/>
  <c r="BG280" i="6"/>
  <c r="BH280" i="6" s="1"/>
  <c r="BG281" i="6"/>
  <c r="BH281" i="6" s="1"/>
  <c r="BG282" i="6"/>
  <c r="BH282" i="6" s="1"/>
  <c r="BG283" i="6"/>
  <c r="BH283" i="6" s="1"/>
  <c r="BG284" i="6"/>
  <c r="BH284" i="6" s="1"/>
  <c r="BG285" i="6"/>
  <c r="BH285" i="6" s="1"/>
  <c r="BG286" i="6"/>
  <c r="BH286" i="6" s="1"/>
  <c r="BG287" i="6"/>
  <c r="BH287" i="6" s="1"/>
  <c r="BG288" i="6"/>
  <c r="BH288" i="6" s="1"/>
  <c r="BG289" i="6"/>
  <c r="BH289" i="6" s="1"/>
  <c r="BG290" i="6"/>
  <c r="BH290" i="6" s="1"/>
  <c r="BG291" i="6"/>
  <c r="BH291" i="6" s="1"/>
  <c r="BG292" i="6"/>
  <c r="BH292" i="6" s="1"/>
  <c r="BG293" i="6"/>
  <c r="BH293" i="6" s="1"/>
  <c r="BG294" i="6"/>
  <c r="BH294" i="6" s="1"/>
  <c r="BG295" i="6"/>
  <c r="BH295" i="6" s="1"/>
  <c r="BG296" i="6"/>
  <c r="BH296" i="6" s="1"/>
  <c r="BG297" i="6"/>
  <c r="BH297" i="6" s="1"/>
  <c r="BG298" i="6"/>
  <c r="BH298" i="6" s="1"/>
  <c r="BG299" i="6"/>
  <c r="BH299" i="6" s="1"/>
  <c r="BG300" i="6"/>
  <c r="BH300" i="6" s="1"/>
  <c r="BG301" i="6"/>
  <c r="BH301" i="6" s="1"/>
  <c r="BG302" i="6"/>
  <c r="BH302" i="6" s="1"/>
  <c r="BG303" i="6"/>
  <c r="BH303" i="6" s="1"/>
  <c r="BG304" i="6"/>
  <c r="BH304" i="6" s="1"/>
  <c r="BG305" i="6"/>
  <c r="BH305" i="6" s="1"/>
  <c r="BG306" i="6"/>
  <c r="BH306" i="6" s="1"/>
  <c r="BG307" i="6"/>
  <c r="BH307" i="6" s="1"/>
  <c r="BG308" i="6"/>
  <c r="BH308" i="6" s="1"/>
  <c r="BG309" i="6"/>
  <c r="BH309" i="6" s="1"/>
  <c r="BG310" i="6"/>
  <c r="BH310" i="6" s="1"/>
  <c r="BG311" i="6"/>
  <c r="BH311" i="6" s="1"/>
  <c r="BG312" i="6"/>
  <c r="BH312" i="6" s="1"/>
  <c r="BG313" i="6"/>
  <c r="BH313" i="6" s="1"/>
  <c r="BG314" i="6"/>
  <c r="BH314" i="6" s="1"/>
  <c r="BG315" i="6"/>
  <c r="BH315" i="6" s="1"/>
  <c r="BG316" i="6"/>
  <c r="BH316" i="6" s="1"/>
  <c r="BG317" i="6"/>
  <c r="BH317" i="6" s="1"/>
  <c r="BG318" i="6"/>
  <c r="BH318" i="6"/>
  <c r="BG319" i="6"/>
  <c r="BH319" i="6" s="1"/>
  <c r="BG320" i="6"/>
  <c r="BH320" i="6" s="1"/>
  <c r="BG321" i="6"/>
  <c r="BH321" i="6" s="1"/>
  <c r="BG322" i="6"/>
  <c r="BH322" i="6" s="1"/>
  <c r="BG323" i="6"/>
  <c r="BH323" i="6" s="1"/>
  <c r="BG324" i="6"/>
  <c r="BH324" i="6" s="1"/>
  <c r="BG325" i="6"/>
  <c r="BH325" i="6" s="1"/>
  <c r="BG326" i="6"/>
  <c r="BH326" i="6" s="1"/>
  <c r="BG327" i="6"/>
  <c r="BH327" i="6" s="1"/>
  <c r="BG328" i="6"/>
  <c r="BH328" i="6" s="1"/>
  <c r="BG329" i="6"/>
  <c r="BH329" i="6" s="1"/>
  <c r="BG330" i="6"/>
  <c r="BH330" i="6" s="1"/>
  <c r="BG331" i="6"/>
  <c r="BH331" i="6" s="1"/>
  <c r="BG332" i="6"/>
  <c r="BH332" i="6" s="1"/>
  <c r="BG333" i="6"/>
  <c r="BH333" i="6" s="1"/>
  <c r="BG334" i="6"/>
  <c r="BH334" i="6" s="1"/>
  <c r="BG335" i="6"/>
  <c r="BH335" i="6" s="1"/>
  <c r="BG336" i="6"/>
  <c r="BH336" i="6" s="1"/>
  <c r="BG337" i="6"/>
  <c r="BH337" i="6" s="1"/>
  <c r="BG338" i="6"/>
  <c r="BH338" i="6" s="1"/>
  <c r="BG339" i="6"/>
  <c r="BH339" i="6" s="1"/>
  <c r="BG340" i="6"/>
  <c r="BH340" i="6" s="1"/>
  <c r="BG341" i="6"/>
  <c r="BH341" i="6" s="1"/>
  <c r="BG342" i="6"/>
  <c r="BH342" i="6" s="1"/>
  <c r="BG343" i="6"/>
  <c r="BH343" i="6" s="1"/>
  <c r="BG344" i="6"/>
  <c r="BH344" i="6" s="1"/>
  <c r="BG345" i="6"/>
  <c r="BH345" i="6" s="1"/>
  <c r="BG346" i="6"/>
  <c r="BH346" i="6" s="1"/>
  <c r="BG347" i="6"/>
  <c r="BH347" i="6" s="1"/>
  <c r="BG348" i="6"/>
  <c r="BH348" i="6" s="1"/>
  <c r="BG349" i="6"/>
  <c r="BH349" i="6" s="1"/>
  <c r="BG350" i="6"/>
  <c r="BH350" i="6" s="1"/>
  <c r="BG351" i="6"/>
  <c r="BH351" i="6" s="1"/>
  <c r="BG352" i="6"/>
  <c r="BH352" i="6" s="1"/>
  <c r="BG353" i="6"/>
  <c r="BH353" i="6" s="1"/>
  <c r="BG354" i="6"/>
  <c r="BH354" i="6" s="1"/>
  <c r="BG355" i="6"/>
  <c r="BH355" i="6" s="1"/>
  <c r="BG356" i="6"/>
  <c r="BH356" i="6" s="1"/>
  <c r="BG357" i="6"/>
  <c r="BH357" i="6" s="1"/>
  <c r="BG358" i="6"/>
  <c r="BH358" i="6" s="1"/>
  <c r="BG359" i="6"/>
  <c r="BH359" i="6" s="1"/>
  <c r="BG360" i="6"/>
  <c r="BH360" i="6" s="1"/>
  <c r="BG361" i="6"/>
  <c r="BH361" i="6" s="1"/>
  <c r="BG362" i="6"/>
  <c r="BH362" i="6" s="1"/>
  <c r="BG363" i="6"/>
  <c r="BH363" i="6" s="1"/>
  <c r="BG364" i="6"/>
  <c r="BH364" i="6" s="1"/>
  <c r="BG365" i="6"/>
  <c r="BH365" i="6" s="1"/>
  <c r="BG366" i="6"/>
  <c r="BH366" i="6" s="1"/>
  <c r="BG367" i="6"/>
  <c r="BH367" i="6" s="1"/>
  <c r="BG368" i="6"/>
  <c r="BH368" i="6" s="1"/>
  <c r="BG369" i="6"/>
  <c r="BH369" i="6" s="1"/>
  <c r="BG370" i="6"/>
  <c r="BH370" i="6" s="1"/>
  <c r="BG371" i="6"/>
  <c r="BH371" i="6" s="1"/>
  <c r="BG372" i="6"/>
  <c r="BH372" i="6" s="1"/>
  <c r="BG373" i="6"/>
  <c r="BH373" i="6" s="1"/>
  <c r="BG374" i="6"/>
  <c r="BH374" i="6" s="1"/>
  <c r="BG375" i="6"/>
  <c r="BH375" i="6" s="1"/>
  <c r="BG376" i="6"/>
  <c r="BH376" i="6" s="1"/>
  <c r="BG377" i="6"/>
  <c r="BH377" i="6" s="1"/>
  <c r="BG378" i="6"/>
  <c r="BH378" i="6" s="1"/>
  <c r="BG379" i="6"/>
  <c r="BH379" i="6" s="1"/>
  <c r="BG380" i="6"/>
  <c r="BH380" i="6" s="1"/>
  <c r="BG381" i="6"/>
  <c r="BH381" i="6" s="1"/>
  <c r="BG382" i="6"/>
  <c r="BH382" i="6"/>
  <c r="BG383" i="6"/>
  <c r="BH383" i="6" s="1"/>
  <c r="BG384" i="6"/>
  <c r="BH384" i="6" s="1"/>
  <c r="BG385" i="6"/>
  <c r="BH385" i="6" s="1"/>
  <c r="BG386" i="6"/>
  <c r="BH386" i="6" s="1"/>
  <c r="BG387" i="6"/>
  <c r="BH387" i="6" s="1"/>
  <c r="BG388" i="6"/>
  <c r="BH388" i="6" s="1"/>
  <c r="BG389" i="6"/>
  <c r="BH389" i="6" s="1"/>
  <c r="BG390" i="6"/>
  <c r="BH390" i="6" s="1"/>
  <c r="BG391" i="6"/>
  <c r="BH391" i="6" s="1"/>
  <c r="BG392" i="6"/>
  <c r="BH392" i="6" s="1"/>
  <c r="BG393" i="6"/>
  <c r="BH393" i="6" s="1"/>
  <c r="BG394" i="6"/>
  <c r="BH394" i="6" s="1"/>
  <c r="BG395" i="6"/>
  <c r="BH395" i="6" s="1"/>
  <c r="BG396" i="6"/>
  <c r="BH396" i="6" s="1"/>
  <c r="BG397" i="6"/>
  <c r="BH397" i="6" s="1"/>
  <c r="BG398" i="6"/>
  <c r="BH398" i="6" s="1"/>
  <c r="BG399" i="6"/>
  <c r="BH399" i="6" s="1"/>
  <c r="BG400" i="6"/>
  <c r="BH400" i="6" s="1"/>
  <c r="BG401" i="6"/>
  <c r="BH401" i="6" s="1"/>
  <c r="BG402" i="6"/>
  <c r="BH402" i="6" s="1"/>
  <c r="BG403" i="6"/>
  <c r="BH403" i="6" s="1"/>
  <c r="BG404" i="6"/>
  <c r="BH404" i="6" s="1"/>
  <c r="BG405" i="6"/>
  <c r="BH405" i="6" s="1"/>
  <c r="BG406" i="6"/>
  <c r="BH406" i="6" s="1"/>
  <c r="BG407" i="6"/>
  <c r="BH407" i="6" s="1"/>
  <c r="BG408" i="6"/>
  <c r="BH408" i="6" s="1"/>
  <c r="BG409" i="6"/>
  <c r="BH409" i="6" s="1"/>
  <c r="BG410" i="6"/>
  <c r="BH410" i="6" s="1"/>
  <c r="BG411" i="6"/>
  <c r="BH411" i="6" s="1"/>
  <c r="BG412" i="6"/>
  <c r="BH412" i="6" s="1"/>
  <c r="BG413" i="6"/>
  <c r="BH413" i="6" s="1"/>
  <c r="BG414" i="6"/>
  <c r="BH414" i="6"/>
  <c r="BG415" i="6"/>
  <c r="BH415" i="6" s="1"/>
  <c r="BG416" i="6"/>
  <c r="BH416" i="6" s="1"/>
  <c r="BG417" i="6"/>
  <c r="BH417" i="6" s="1"/>
  <c r="BG418" i="6"/>
  <c r="BH418" i="6" s="1"/>
  <c r="BG419" i="6"/>
  <c r="BH419" i="6" s="1"/>
  <c r="BG420" i="6"/>
  <c r="BH420" i="6" s="1"/>
  <c r="BG421" i="6"/>
  <c r="BH421" i="6" s="1"/>
  <c r="BG422" i="6"/>
  <c r="BH422" i="6" s="1"/>
  <c r="BG423" i="6"/>
  <c r="BH423" i="6" s="1"/>
  <c r="BG424" i="6"/>
  <c r="BH424" i="6" s="1"/>
  <c r="BG425" i="6"/>
  <c r="BH425" i="6" s="1"/>
  <c r="BG426" i="6"/>
  <c r="BH426" i="6" s="1"/>
  <c r="BG427" i="6"/>
  <c r="BH427" i="6" s="1"/>
  <c r="BG428" i="6"/>
  <c r="BH428" i="6" s="1"/>
  <c r="BG429" i="6"/>
  <c r="BH429" i="6" s="1"/>
  <c r="BG430" i="6"/>
  <c r="BH430" i="6" s="1"/>
  <c r="BG431" i="6"/>
  <c r="BH431" i="6" s="1"/>
  <c r="BG432" i="6"/>
  <c r="BH432" i="6" s="1"/>
  <c r="BG433" i="6"/>
  <c r="BH433" i="6" s="1"/>
  <c r="BG434" i="6"/>
  <c r="BH434" i="6" s="1"/>
  <c r="BG435" i="6"/>
  <c r="BH435" i="6" s="1"/>
  <c r="BG436" i="6"/>
  <c r="BH436" i="6" s="1"/>
  <c r="BG437" i="6"/>
  <c r="BH437" i="6" s="1"/>
  <c r="BG438" i="6"/>
  <c r="BH438" i="6" s="1"/>
  <c r="BG439" i="6"/>
  <c r="BH439" i="6" s="1"/>
  <c r="BG440" i="6"/>
  <c r="BH440" i="6" s="1"/>
  <c r="BG441" i="6"/>
  <c r="BH441" i="6" s="1"/>
  <c r="BG442" i="6"/>
  <c r="BH442" i="6" s="1"/>
  <c r="BG443" i="6"/>
  <c r="BH443" i="6" s="1"/>
  <c r="BG444" i="6"/>
  <c r="BH444" i="6" s="1"/>
  <c r="BG445" i="6"/>
  <c r="BH445" i="6" s="1"/>
  <c r="BG446" i="6"/>
  <c r="BH446" i="6"/>
  <c r="BG447" i="6"/>
  <c r="BH447" i="6" s="1"/>
  <c r="BG448" i="6"/>
  <c r="BH448" i="6" s="1"/>
  <c r="BG449" i="6"/>
  <c r="BH449" i="6" s="1"/>
  <c r="BG450" i="6"/>
  <c r="BH450" i="6" s="1"/>
  <c r="BG451" i="6"/>
  <c r="BH451" i="6" s="1"/>
  <c r="BG452" i="6"/>
  <c r="BH452" i="6" s="1"/>
  <c r="BG453" i="6"/>
  <c r="BH453" i="6" s="1"/>
  <c r="BG454" i="6"/>
  <c r="BH454" i="6" s="1"/>
  <c r="BG455" i="6"/>
  <c r="BH455" i="6" s="1"/>
  <c r="BG456" i="6"/>
  <c r="BH456" i="6" s="1"/>
  <c r="BG457" i="6"/>
  <c r="BH457" i="6" s="1"/>
  <c r="BG458" i="6"/>
  <c r="BH458" i="6" s="1"/>
  <c r="BG459" i="6"/>
  <c r="BH459" i="6" s="1"/>
  <c r="BG460" i="6"/>
  <c r="BH460" i="6" s="1"/>
  <c r="BG461" i="6"/>
  <c r="BH461" i="6" s="1"/>
  <c r="BG462" i="6"/>
  <c r="BH462" i="6" s="1"/>
  <c r="BG463" i="6"/>
  <c r="BH463" i="6" s="1"/>
  <c r="BG464" i="6"/>
  <c r="BH464" i="6" s="1"/>
  <c r="BG465" i="6"/>
  <c r="BH465" i="6" s="1"/>
  <c r="BG466" i="6"/>
  <c r="BH466" i="6" s="1"/>
  <c r="BG467" i="6"/>
  <c r="BH467" i="6" s="1"/>
  <c r="BG468" i="6"/>
  <c r="BH468" i="6" s="1"/>
  <c r="BG469" i="6"/>
  <c r="BH469" i="6" s="1"/>
  <c r="BG470" i="6"/>
  <c r="BH470" i="6" s="1"/>
  <c r="BG471" i="6"/>
  <c r="BH471" i="6" s="1"/>
  <c r="BG472" i="6"/>
  <c r="BH472" i="6" s="1"/>
  <c r="BG473" i="6"/>
  <c r="BH473" i="6" s="1"/>
  <c r="BG474" i="6"/>
  <c r="BH474" i="6" s="1"/>
  <c r="BG475" i="6"/>
  <c r="BH475" i="6" s="1"/>
  <c r="BG476" i="6"/>
  <c r="BH476" i="6" s="1"/>
  <c r="BG477" i="6"/>
  <c r="BH477" i="6" s="1"/>
  <c r="BG478" i="6"/>
  <c r="BH478" i="6" s="1"/>
  <c r="BG479" i="6"/>
  <c r="BH479" i="6" s="1"/>
  <c r="BG480" i="6"/>
  <c r="BH480" i="6" s="1"/>
  <c r="BG481" i="6"/>
  <c r="BH481" i="6" s="1"/>
  <c r="BG482" i="6"/>
  <c r="BH482" i="6" s="1"/>
  <c r="BG483" i="6"/>
  <c r="BH483" i="6" s="1"/>
  <c r="BG484" i="6"/>
  <c r="BH484" i="6" s="1"/>
  <c r="BG485" i="6"/>
  <c r="BH485" i="6" s="1"/>
  <c r="BG486" i="6"/>
  <c r="BH486" i="6" s="1"/>
  <c r="BG487" i="6"/>
  <c r="BH487" i="6" s="1"/>
  <c r="BG488" i="6"/>
  <c r="BH488" i="6" s="1"/>
  <c r="BG489" i="6"/>
  <c r="BH489" i="6" s="1"/>
  <c r="BG490" i="6"/>
  <c r="BH490" i="6" s="1"/>
  <c r="BG491" i="6"/>
  <c r="BH491" i="6" s="1"/>
  <c r="BG492" i="6"/>
  <c r="BH492" i="6" s="1"/>
  <c r="BG493" i="6"/>
  <c r="BH493" i="6" s="1"/>
  <c r="BG494" i="6"/>
  <c r="BH494" i="6" s="1"/>
  <c r="BG495" i="6"/>
  <c r="BH495" i="6" s="1"/>
  <c r="BG496" i="6"/>
  <c r="BH496" i="6" s="1"/>
  <c r="BG497" i="6"/>
  <c r="BH497" i="6" s="1"/>
  <c r="BG498" i="6"/>
  <c r="BH498" i="6" s="1"/>
  <c r="BG499" i="6"/>
  <c r="BH499" i="6" s="1"/>
  <c r="BG500" i="6"/>
  <c r="BH500" i="6" s="1"/>
  <c r="BG501" i="6"/>
  <c r="BH501" i="6" s="1"/>
  <c r="BG502" i="6"/>
  <c r="BH502" i="6" s="1"/>
  <c r="BG503" i="6"/>
  <c r="BH503" i="6" s="1"/>
  <c r="BG504" i="6"/>
  <c r="BH504" i="6" s="1"/>
  <c r="BG505" i="6"/>
  <c r="BH505" i="6" s="1"/>
  <c r="BG506" i="6"/>
  <c r="BH506" i="6" s="1"/>
  <c r="BG507" i="6"/>
  <c r="BH507" i="6" s="1"/>
  <c r="BG508" i="6"/>
  <c r="BH508" i="6" s="1"/>
  <c r="BG509" i="6"/>
  <c r="BH509" i="6" s="1"/>
  <c r="BG510" i="6"/>
  <c r="BH510" i="6" s="1"/>
  <c r="BG511" i="6"/>
  <c r="BH511" i="6" s="1"/>
  <c r="BG512" i="6"/>
  <c r="BH512" i="6" s="1"/>
  <c r="BG513" i="6"/>
  <c r="BH513" i="6" s="1"/>
  <c r="BG514" i="6"/>
  <c r="BH514" i="6" s="1"/>
  <c r="BG515" i="6"/>
  <c r="BH515" i="6" s="1"/>
  <c r="BG516" i="6"/>
  <c r="BH516" i="6" s="1"/>
  <c r="BG517" i="6"/>
  <c r="BH517" i="6"/>
  <c r="BG518" i="6"/>
  <c r="BH518" i="6" s="1"/>
  <c r="BG519" i="6"/>
  <c r="BH519" i="6" s="1"/>
  <c r="BG520" i="6"/>
  <c r="BH520" i="6" s="1"/>
  <c r="BG521" i="6"/>
  <c r="BH521" i="6" s="1"/>
  <c r="BG2" i="6"/>
  <c r="BH2" i="6" s="1"/>
  <c r="BD3" i="6"/>
  <c r="BE3" i="6" s="1"/>
  <c r="BD4" i="6"/>
  <c r="BE4" i="6" s="1"/>
  <c r="BD5" i="6"/>
  <c r="BE5" i="6" s="1"/>
  <c r="BD6" i="6"/>
  <c r="BE6" i="6" s="1"/>
  <c r="BD7" i="6"/>
  <c r="BE7" i="6" s="1"/>
  <c r="BD8" i="6"/>
  <c r="BE8" i="6"/>
  <c r="BD9" i="6"/>
  <c r="BE9" i="6" s="1"/>
  <c r="BD10" i="6"/>
  <c r="BE10" i="6" s="1"/>
  <c r="BD11" i="6"/>
  <c r="BE11" i="6" s="1"/>
  <c r="BD12" i="6"/>
  <c r="BE12" i="6" s="1"/>
  <c r="BD13" i="6"/>
  <c r="BE13" i="6" s="1"/>
  <c r="BD14" i="6"/>
  <c r="BE14" i="6" s="1"/>
  <c r="BD15" i="6"/>
  <c r="BE15" i="6" s="1"/>
  <c r="BD16" i="6"/>
  <c r="BE16" i="6" s="1"/>
  <c r="BD17" i="6"/>
  <c r="BE17" i="6" s="1"/>
  <c r="BD18" i="6"/>
  <c r="BE18" i="6" s="1"/>
  <c r="BD19" i="6"/>
  <c r="BE19" i="6" s="1"/>
  <c r="BD20" i="6"/>
  <c r="BE20" i="6" s="1"/>
  <c r="BD21" i="6"/>
  <c r="BE21" i="6" s="1"/>
  <c r="BD22" i="6"/>
  <c r="BE22" i="6" s="1"/>
  <c r="BD23" i="6"/>
  <c r="BE23" i="6" s="1"/>
  <c r="BD24" i="6"/>
  <c r="BE24" i="6" s="1"/>
  <c r="BD25" i="6"/>
  <c r="BE25" i="6" s="1"/>
  <c r="BD26" i="6"/>
  <c r="BE26" i="6" s="1"/>
  <c r="BD27" i="6"/>
  <c r="BE27" i="6" s="1"/>
  <c r="BD28" i="6"/>
  <c r="BE28" i="6" s="1"/>
  <c r="BD29" i="6"/>
  <c r="BE29" i="6" s="1"/>
  <c r="BD30" i="6"/>
  <c r="BE30" i="6" s="1"/>
  <c r="BD31" i="6"/>
  <c r="BE31" i="6" s="1"/>
  <c r="BD32" i="6"/>
  <c r="BE32" i="6" s="1"/>
  <c r="BD33" i="6"/>
  <c r="BE33" i="6" s="1"/>
  <c r="BD34" i="6"/>
  <c r="BE34" i="6" s="1"/>
  <c r="BD35" i="6"/>
  <c r="BE35" i="6" s="1"/>
  <c r="BD36" i="6"/>
  <c r="BE36" i="6" s="1"/>
  <c r="BD37" i="6"/>
  <c r="BE37" i="6" s="1"/>
  <c r="BD38" i="6"/>
  <c r="BE38" i="6" s="1"/>
  <c r="BD39" i="6"/>
  <c r="BE39" i="6" s="1"/>
  <c r="BD40" i="6"/>
  <c r="BE40" i="6" s="1"/>
  <c r="BD41" i="6"/>
  <c r="BE41" i="6" s="1"/>
  <c r="BD42" i="6"/>
  <c r="BE42" i="6" s="1"/>
  <c r="BD43" i="6"/>
  <c r="BE43" i="6" s="1"/>
  <c r="BD44" i="6"/>
  <c r="BE44" i="6" s="1"/>
  <c r="BD45" i="6"/>
  <c r="BE45" i="6" s="1"/>
  <c r="BD46" i="6"/>
  <c r="BE46" i="6" s="1"/>
  <c r="BD47" i="6"/>
  <c r="BE47" i="6" s="1"/>
  <c r="BD48" i="6"/>
  <c r="BE48" i="6" s="1"/>
  <c r="BD49" i="6"/>
  <c r="BE49" i="6" s="1"/>
  <c r="BD50" i="6"/>
  <c r="BE50" i="6" s="1"/>
  <c r="BD51" i="6"/>
  <c r="BE51" i="6" s="1"/>
  <c r="BD52" i="6"/>
  <c r="BE52" i="6" s="1"/>
  <c r="BD53" i="6"/>
  <c r="BE53" i="6" s="1"/>
  <c r="BD54" i="6"/>
  <c r="BE54" i="6" s="1"/>
  <c r="BD55" i="6"/>
  <c r="BE55" i="6" s="1"/>
  <c r="BD56" i="6"/>
  <c r="BE56" i="6" s="1"/>
  <c r="BD57" i="6"/>
  <c r="BE57" i="6" s="1"/>
  <c r="BD58" i="6"/>
  <c r="BE58" i="6" s="1"/>
  <c r="BD59" i="6"/>
  <c r="BE59" i="6" s="1"/>
  <c r="BD60" i="6"/>
  <c r="BE60" i="6" s="1"/>
  <c r="BD61" i="6"/>
  <c r="BE61" i="6" s="1"/>
  <c r="BD62" i="6"/>
  <c r="BE62" i="6" s="1"/>
  <c r="BD63" i="6"/>
  <c r="BE63" i="6" s="1"/>
  <c r="BD64" i="6"/>
  <c r="BE64" i="6" s="1"/>
  <c r="BD65" i="6"/>
  <c r="BE65" i="6" s="1"/>
  <c r="BD66" i="6"/>
  <c r="BE66" i="6" s="1"/>
  <c r="BD67" i="6"/>
  <c r="BE67" i="6" s="1"/>
  <c r="BD68" i="6"/>
  <c r="BE68" i="6" s="1"/>
  <c r="BD69" i="6"/>
  <c r="BE69" i="6" s="1"/>
  <c r="BD70" i="6"/>
  <c r="BE70" i="6" s="1"/>
  <c r="BD71" i="6"/>
  <c r="BE71" i="6" s="1"/>
  <c r="BD72" i="6"/>
  <c r="BE72" i="6" s="1"/>
  <c r="BD73" i="6"/>
  <c r="BE73" i="6" s="1"/>
  <c r="BD74" i="6"/>
  <c r="BE74" i="6" s="1"/>
  <c r="BD75" i="6"/>
  <c r="BE75" i="6" s="1"/>
  <c r="BD76" i="6"/>
  <c r="BE76" i="6" s="1"/>
  <c r="BD77" i="6"/>
  <c r="BE77" i="6" s="1"/>
  <c r="BD78" i="6"/>
  <c r="BE78" i="6" s="1"/>
  <c r="BD79" i="6"/>
  <c r="BE79" i="6" s="1"/>
  <c r="BD80" i="6"/>
  <c r="BE80" i="6" s="1"/>
  <c r="BD81" i="6"/>
  <c r="BE81" i="6" s="1"/>
  <c r="BD82" i="6"/>
  <c r="BE82" i="6" s="1"/>
  <c r="BD83" i="6"/>
  <c r="BE83" i="6" s="1"/>
  <c r="BD84" i="6"/>
  <c r="BE84" i="6" s="1"/>
  <c r="BD85" i="6"/>
  <c r="BE85" i="6" s="1"/>
  <c r="BD86" i="6"/>
  <c r="BE86" i="6" s="1"/>
  <c r="BD87" i="6"/>
  <c r="BE87" i="6" s="1"/>
  <c r="BD88" i="6"/>
  <c r="BE88" i="6" s="1"/>
  <c r="BD89" i="6"/>
  <c r="BE89" i="6" s="1"/>
  <c r="BD90" i="6"/>
  <c r="BE90" i="6" s="1"/>
  <c r="BD91" i="6"/>
  <c r="BE91" i="6" s="1"/>
  <c r="BD92" i="6"/>
  <c r="BE92" i="6" s="1"/>
  <c r="BD93" i="6"/>
  <c r="BE93" i="6" s="1"/>
  <c r="BD94" i="6"/>
  <c r="BE94" i="6" s="1"/>
  <c r="BD95" i="6"/>
  <c r="BE95" i="6" s="1"/>
  <c r="BD96" i="6"/>
  <c r="BE96" i="6" s="1"/>
  <c r="BD97" i="6"/>
  <c r="BE97" i="6" s="1"/>
  <c r="BD98" i="6"/>
  <c r="BE98" i="6" s="1"/>
  <c r="BD99" i="6"/>
  <c r="BE99" i="6" s="1"/>
  <c r="BD100" i="6"/>
  <c r="BE100" i="6" s="1"/>
  <c r="BD101" i="6"/>
  <c r="BE101" i="6" s="1"/>
  <c r="BD102" i="6"/>
  <c r="BE102" i="6" s="1"/>
  <c r="BD103" i="6"/>
  <c r="BE103" i="6" s="1"/>
  <c r="BD104" i="6"/>
  <c r="BE104" i="6" s="1"/>
  <c r="BD105" i="6"/>
  <c r="BE105" i="6" s="1"/>
  <c r="BD106" i="6"/>
  <c r="BE106" i="6" s="1"/>
  <c r="BD107" i="6"/>
  <c r="BE107" i="6" s="1"/>
  <c r="BD108" i="6"/>
  <c r="BE108" i="6" s="1"/>
  <c r="BD109" i="6"/>
  <c r="BE109" i="6" s="1"/>
  <c r="BD110" i="6"/>
  <c r="BE110" i="6" s="1"/>
  <c r="BD111" i="6"/>
  <c r="BE111" i="6" s="1"/>
  <c r="BD112" i="6"/>
  <c r="BE112" i="6" s="1"/>
  <c r="BD113" i="6"/>
  <c r="BE113" i="6" s="1"/>
  <c r="BD114" i="6"/>
  <c r="BE114" i="6" s="1"/>
  <c r="BD115" i="6"/>
  <c r="BE115" i="6" s="1"/>
  <c r="BD116" i="6"/>
  <c r="BE116" i="6" s="1"/>
  <c r="BD117" i="6"/>
  <c r="BE117" i="6" s="1"/>
  <c r="BD118" i="6"/>
  <c r="BE118" i="6" s="1"/>
  <c r="BD119" i="6"/>
  <c r="BE119" i="6" s="1"/>
  <c r="BD120" i="6"/>
  <c r="BE120" i="6" s="1"/>
  <c r="BD121" i="6"/>
  <c r="BE121" i="6" s="1"/>
  <c r="BD122" i="6"/>
  <c r="BE122" i="6" s="1"/>
  <c r="BD123" i="6"/>
  <c r="BE123" i="6" s="1"/>
  <c r="BD124" i="6"/>
  <c r="BE124" i="6" s="1"/>
  <c r="BD125" i="6"/>
  <c r="BE125" i="6" s="1"/>
  <c r="BD126" i="6"/>
  <c r="BE126" i="6" s="1"/>
  <c r="BD127" i="6"/>
  <c r="BE127" i="6" s="1"/>
  <c r="BD128" i="6"/>
  <c r="BE128" i="6" s="1"/>
  <c r="BD129" i="6"/>
  <c r="BE129" i="6" s="1"/>
  <c r="BD130" i="6"/>
  <c r="BE130" i="6" s="1"/>
  <c r="BD131" i="6"/>
  <c r="BE131" i="6" s="1"/>
  <c r="BD132" i="6"/>
  <c r="BE132" i="6" s="1"/>
  <c r="BD133" i="6"/>
  <c r="BE133" i="6" s="1"/>
  <c r="BD134" i="6"/>
  <c r="BE134" i="6" s="1"/>
  <c r="BD135" i="6"/>
  <c r="BE135" i="6" s="1"/>
  <c r="BD136" i="6"/>
  <c r="BE136" i="6" s="1"/>
  <c r="BD137" i="6"/>
  <c r="BE137" i="6" s="1"/>
  <c r="BD138" i="6"/>
  <c r="BE138" i="6"/>
  <c r="BD139" i="6"/>
  <c r="BE139" i="6" s="1"/>
  <c r="BD140" i="6"/>
  <c r="BE140" i="6" s="1"/>
  <c r="BD141" i="6"/>
  <c r="BE141" i="6" s="1"/>
  <c r="BD142" i="6"/>
  <c r="BE142" i="6" s="1"/>
  <c r="BD143" i="6"/>
  <c r="BE143" i="6" s="1"/>
  <c r="BD144" i="6"/>
  <c r="BE144" i="6" s="1"/>
  <c r="BD145" i="6"/>
  <c r="BE145" i="6" s="1"/>
  <c r="BD146" i="6"/>
  <c r="BE146" i="6" s="1"/>
  <c r="BD147" i="6"/>
  <c r="BE147" i="6" s="1"/>
  <c r="BD148" i="6"/>
  <c r="BE148" i="6" s="1"/>
  <c r="BD149" i="6"/>
  <c r="BE149" i="6" s="1"/>
  <c r="BD150" i="6"/>
  <c r="BE150" i="6" s="1"/>
  <c r="BD151" i="6"/>
  <c r="BE151" i="6" s="1"/>
  <c r="BD152" i="6"/>
  <c r="BE152" i="6" s="1"/>
  <c r="BD153" i="6"/>
  <c r="BE153" i="6" s="1"/>
  <c r="BD154" i="6"/>
  <c r="BE154" i="6" s="1"/>
  <c r="BD155" i="6"/>
  <c r="BE155" i="6" s="1"/>
  <c r="BD156" i="6"/>
  <c r="BE156" i="6" s="1"/>
  <c r="BD157" i="6"/>
  <c r="BE157" i="6" s="1"/>
  <c r="BD158" i="6"/>
  <c r="BE158" i="6" s="1"/>
  <c r="BD159" i="6"/>
  <c r="BE159" i="6" s="1"/>
  <c r="BD160" i="6"/>
  <c r="BE160" i="6" s="1"/>
  <c r="BD161" i="6"/>
  <c r="BE161" i="6" s="1"/>
  <c r="BD162" i="6"/>
  <c r="BE162" i="6" s="1"/>
  <c r="BD163" i="6"/>
  <c r="BE163" i="6" s="1"/>
  <c r="BD164" i="6"/>
  <c r="BE164" i="6" s="1"/>
  <c r="BD165" i="6"/>
  <c r="BE165" i="6" s="1"/>
  <c r="BD166" i="6"/>
  <c r="BE166" i="6" s="1"/>
  <c r="BD167" i="6"/>
  <c r="BE167" i="6" s="1"/>
  <c r="BD168" i="6"/>
  <c r="BE168" i="6" s="1"/>
  <c r="BD169" i="6"/>
  <c r="BE169" i="6" s="1"/>
  <c r="BD170" i="6"/>
  <c r="BE170" i="6" s="1"/>
  <c r="BD171" i="6"/>
  <c r="BE171" i="6" s="1"/>
  <c r="BD172" i="6"/>
  <c r="BE172" i="6" s="1"/>
  <c r="BD173" i="6"/>
  <c r="BE173" i="6" s="1"/>
  <c r="BD174" i="6"/>
  <c r="BE174" i="6" s="1"/>
  <c r="BD175" i="6"/>
  <c r="BE175" i="6" s="1"/>
  <c r="BD176" i="6"/>
  <c r="BE176" i="6" s="1"/>
  <c r="BD177" i="6"/>
  <c r="BE177" i="6" s="1"/>
  <c r="BD178" i="6"/>
  <c r="BE178" i="6" s="1"/>
  <c r="BD179" i="6"/>
  <c r="BE179" i="6" s="1"/>
  <c r="BD180" i="6"/>
  <c r="BE180" i="6" s="1"/>
  <c r="BD181" i="6"/>
  <c r="BE181" i="6" s="1"/>
  <c r="BD182" i="6"/>
  <c r="BE182" i="6" s="1"/>
  <c r="BD183" i="6"/>
  <c r="BE183" i="6" s="1"/>
  <c r="BD184" i="6"/>
  <c r="BE184" i="6" s="1"/>
  <c r="BD185" i="6"/>
  <c r="BE185" i="6" s="1"/>
  <c r="BD186" i="6"/>
  <c r="BE186" i="6" s="1"/>
  <c r="BD187" i="6"/>
  <c r="BE187" i="6" s="1"/>
  <c r="BD188" i="6"/>
  <c r="BE188" i="6" s="1"/>
  <c r="BD189" i="6"/>
  <c r="BE189" i="6" s="1"/>
  <c r="BD190" i="6"/>
  <c r="BE190" i="6" s="1"/>
  <c r="BD191" i="6"/>
  <c r="BE191" i="6" s="1"/>
  <c r="BD192" i="6"/>
  <c r="BE192" i="6" s="1"/>
  <c r="BD193" i="6"/>
  <c r="BE193" i="6" s="1"/>
  <c r="BD194" i="6"/>
  <c r="BE194" i="6" s="1"/>
  <c r="BD195" i="6"/>
  <c r="BE195" i="6" s="1"/>
  <c r="BD196" i="6"/>
  <c r="BE196" i="6" s="1"/>
  <c r="BD197" i="6"/>
  <c r="BE197" i="6" s="1"/>
  <c r="BD198" i="6"/>
  <c r="BE198" i="6" s="1"/>
  <c r="BD199" i="6"/>
  <c r="BE199" i="6" s="1"/>
  <c r="BD200" i="6"/>
  <c r="BE200" i="6" s="1"/>
  <c r="BD201" i="6"/>
  <c r="BE201" i="6" s="1"/>
  <c r="BD202" i="6"/>
  <c r="BE202" i="6" s="1"/>
  <c r="BD203" i="6"/>
  <c r="BE203" i="6" s="1"/>
  <c r="BD204" i="6"/>
  <c r="BE204" i="6" s="1"/>
  <c r="BD205" i="6"/>
  <c r="BE205" i="6" s="1"/>
  <c r="BD206" i="6"/>
  <c r="BE206" i="6" s="1"/>
  <c r="BD207" i="6"/>
  <c r="BE207" i="6" s="1"/>
  <c r="BD208" i="6"/>
  <c r="BE208" i="6" s="1"/>
  <c r="BD209" i="6"/>
  <c r="BE209" i="6" s="1"/>
  <c r="BD210" i="6"/>
  <c r="BE210" i="6" s="1"/>
  <c r="BD211" i="6"/>
  <c r="BE211" i="6" s="1"/>
  <c r="BD212" i="6"/>
  <c r="BE212" i="6" s="1"/>
  <c r="BD213" i="6"/>
  <c r="BE213" i="6" s="1"/>
  <c r="BD214" i="6"/>
  <c r="BE214" i="6" s="1"/>
  <c r="BD215" i="6"/>
  <c r="BE215" i="6" s="1"/>
  <c r="BD216" i="6"/>
  <c r="BE216" i="6" s="1"/>
  <c r="BD217" i="6"/>
  <c r="BE217" i="6" s="1"/>
  <c r="BD218" i="6"/>
  <c r="BE218" i="6" s="1"/>
  <c r="BD219" i="6"/>
  <c r="BE219" i="6" s="1"/>
  <c r="BD220" i="6"/>
  <c r="BE220" i="6" s="1"/>
  <c r="BD221" i="6"/>
  <c r="BE221" i="6" s="1"/>
  <c r="BD222" i="6"/>
  <c r="BE222" i="6" s="1"/>
  <c r="BD223" i="6"/>
  <c r="BE223" i="6" s="1"/>
  <c r="BD224" i="6"/>
  <c r="BE224" i="6" s="1"/>
  <c r="BD225" i="6"/>
  <c r="BE225" i="6" s="1"/>
  <c r="BD226" i="6"/>
  <c r="BE226" i="6" s="1"/>
  <c r="BD227" i="6"/>
  <c r="BE227" i="6" s="1"/>
  <c r="BD228" i="6"/>
  <c r="BE228" i="6" s="1"/>
  <c r="BD229" i="6"/>
  <c r="BE229" i="6" s="1"/>
  <c r="BD230" i="6"/>
  <c r="BE230" i="6" s="1"/>
  <c r="BD231" i="6"/>
  <c r="BE231" i="6" s="1"/>
  <c r="BD232" i="6"/>
  <c r="BE232" i="6" s="1"/>
  <c r="BD233" i="6"/>
  <c r="BE233" i="6" s="1"/>
  <c r="BD234" i="6"/>
  <c r="BE234" i="6" s="1"/>
  <c r="BD235" i="6"/>
  <c r="BE235" i="6" s="1"/>
  <c r="BD236" i="6"/>
  <c r="BE236" i="6" s="1"/>
  <c r="BD237" i="6"/>
  <c r="BE237" i="6" s="1"/>
  <c r="BD238" i="6"/>
  <c r="BE238" i="6" s="1"/>
  <c r="BD239" i="6"/>
  <c r="BE239" i="6" s="1"/>
  <c r="BD240" i="6"/>
  <c r="BE240" i="6" s="1"/>
  <c r="BD241" i="6"/>
  <c r="BE241" i="6" s="1"/>
  <c r="BD242" i="6"/>
  <c r="BE242" i="6" s="1"/>
  <c r="BD243" i="6"/>
  <c r="BE243" i="6" s="1"/>
  <c r="BD244" i="6"/>
  <c r="BE244" i="6" s="1"/>
  <c r="BD245" i="6"/>
  <c r="BE245" i="6" s="1"/>
  <c r="BD246" i="6"/>
  <c r="BE246" i="6" s="1"/>
  <c r="BD247" i="6"/>
  <c r="BE247" i="6" s="1"/>
  <c r="BD248" i="6"/>
  <c r="BE248" i="6" s="1"/>
  <c r="BD249" i="6"/>
  <c r="BE249" i="6" s="1"/>
  <c r="BD250" i="6"/>
  <c r="BE250" i="6" s="1"/>
  <c r="BD251" i="6"/>
  <c r="BE251" i="6" s="1"/>
  <c r="BD252" i="6"/>
  <c r="BE252" i="6" s="1"/>
  <c r="BD253" i="6"/>
  <c r="BE253" i="6" s="1"/>
  <c r="BD254" i="6"/>
  <c r="BE254" i="6" s="1"/>
  <c r="BD255" i="6"/>
  <c r="BE255" i="6" s="1"/>
  <c r="BD256" i="6"/>
  <c r="BE256" i="6" s="1"/>
  <c r="BD257" i="6"/>
  <c r="BE257" i="6" s="1"/>
  <c r="BD258" i="6"/>
  <c r="BE258" i="6" s="1"/>
  <c r="BD259" i="6"/>
  <c r="BE259" i="6" s="1"/>
  <c r="BD260" i="6"/>
  <c r="BE260" i="6" s="1"/>
  <c r="BD261" i="6"/>
  <c r="BE261" i="6" s="1"/>
  <c r="BD262" i="6"/>
  <c r="BE262" i="6" s="1"/>
  <c r="BD263" i="6"/>
  <c r="BE263" i="6" s="1"/>
  <c r="BD264" i="6"/>
  <c r="BE264" i="6" s="1"/>
  <c r="BD265" i="6"/>
  <c r="BE265" i="6" s="1"/>
  <c r="BD266" i="6"/>
  <c r="BE266" i="6" s="1"/>
  <c r="BD267" i="6"/>
  <c r="BE267" i="6" s="1"/>
  <c r="BD268" i="6"/>
  <c r="BE268" i="6" s="1"/>
  <c r="BD269" i="6"/>
  <c r="BE269" i="6" s="1"/>
  <c r="BD270" i="6"/>
  <c r="BE270" i="6" s="1"/>
  <c r="BD271" i="6"/>
  <c r="BE271" i="6" s="1"/>
  <c r="BD272" i="6"/>
  <c r="BE272" i="6" s="1"/>
  <c r="BD273" i="6"/>
  <c r="BE273" i="6" s="1"/>
  <c r="BD274" i="6"/>
  <c r="BE274" i="6" s="1"/>
  <c r="BD275" i="6"/>
  <c r="BE275" i="6" s="1"/>
  <c r="BD276" i="6"/>
  <c r="BE276" i="6" s="1"/>
  <c r="BD277" i="6"/>
  <c r="BE277" i="6" s="1"/>
  <c r="BD278" i="6"/>
  <c r="BE278" i="6" s="1"/>
  <c r="BD279" i="6"/>
  <c r="BE279" i="6" s="1"/>
  <c r="BD280" i="6"/>
  <c r="BE280" i="6" s="1"/>
  <c r="BD281" i="6"/>
  <c r="BE281" i="6" s="1"/>
  <c r="BD282" i="6"/>
  <c r="BE282" i="6" s="1"/>
  <c r="BD283" i="6"/>
  <c r="BE283" i="6" s="1"/>
  <c r="BD284" i="6"/>
  <c r="BE284" i="6" s="1"/>
  <c r="BD285" i="6"/>
  <c r="BE285" i="6" s="1"/>
  <c r="BD286" i="6"/>
  <c r="BE286" i="6" s="1"/>
  <c r="BD287" i="6"/>
  <c r="BE287" i="6" s="1"/>
  <c r="BD288" i="6"/>
  <c r="BE288" i="6" s="1"/>
  <c r="BD289" i="6"/>
  <c r="BE289" i="6" s="1"/>
  <c r="BD290" i="6"/>
  <c r="BE290" i="6" s="1"/>
  <c r="BD291" i="6"/>
  <c r="BE291" i="6" s="1"/>
  <c r="BD292" i="6"/>
  <c r="BE292" i="6" s="1"/>
  <c r="BD293" i="6"/>
  <c r="BE293" i="6" s="1"/>
  <c r="BD294" i="6"/>
  <c r="BE294" i="6" s="1"/>
  <c r="BD295" i="6"/>
  <c r="BE295" i="6" s="1"/>
  <c r="BD296" i="6"/>
  <c r="BE296" i="6" s="1"/>
  <c r="BD297" i="6"/>
  <c r="BE297" i="6" s="1"/>
  <c r="BD298" i="6"/>
  <c r="BE298" i="6" s="1"/>
  <c r="BD299" i="6"/>
  <c r="BE299" i="6" s="1"/>
  <c r="BD300" i="6"/>
  <c r="BE300" i="6" s="1"/>
  <c r="BD301" i="6"/>
  <c r="BE301" i="6" s="1"/>
  <c r="BD302" i="6"/>
  <c r="BE302" i="6" s="1"/>
  <c r="BD303" i="6"/>
  <c r="BE303" i="6" s="1"/>
  <c r="BD304" i="6"/>
  <c r="BE304" i="6" s="1"/>
  <c r="BD305" i="6"/>
  <c r="BE305" i="6" s="1"/>
  <c r="BD306" i="6"/>
  <c r="BE306" i="6" s="1"/>
  <c r="BD307" i="6"/>
  <c r="BE307" i="6" s="1"/>
  <c r="BD308" i="6"/>
  <c r="BE308" i="6" s="1"/>
  <c r="BD309" i="6"/>
  <c r="BE309" i="6" s="1"/>
  <c r="BD310" i="6"/>
  <c r="BE310" i="6" s="1"/>
  <c r="BD311" i="6"/>
  <c r="BE311" i="6" s="1"/>
  <c r="BD312" i="6"/>
  <c r="BE312" i="6" s="1"/>
  <c r="BD313" i="6"/>
  <c r="BE313" i="6" s="1"/>
  <c r="BD314" i="6"/>
  <c r="BE314" i="6" s="1"/>
  <c r="BD315" i="6"/>
  <c r="BE315" i="6" s="1"/>
  <c r="BD316" i="6"/>
  <c r="BE316" i="6" s="1"/>
  <c r="BD317" i="6"/>
  <c r="BE317" i="6" s="1"/>
  <c r="BD318" i="6"/>
  <c r="BE318" i="6" s="1"/>
  <c r="BD319" i="6"/>
  <c r="BE319" i="6" s="1"/>
  <c r="BD320" i="6"/>
  <c r="BE320" i="6" s="1"/>
  <c r="BD321" i="6"/>
  <c r="BE321" i="6" s="1"/>
  <c r="BD322" i="6"/>
  <c r="BE322" i="6" s="1"/>
  <c r="BD323" i="6"/>
  <c r="BE323" i="6" s="1"/>
  <c r="BD324" i="6"/>
  <c r="BE324" i="6" s="1"/>
  <c r="BD325" i="6"/>
  <c r="BE325" i="6" s="1"/>
  <c r="BD326" i="6"/>
  <c r="BE326" i="6" s="1"/>
  <c r="BD327" i="6"/>
  <c r="BE327" i="6" s="1"/>
  <c r="BD328" i="6"/>
  <c r="BE328" i="6" s="1"/>
  <c r="BD329" i="6"/>
  <c r="BE329" i="6" s="1"/>
  <c r="BD330" i="6"/>
  <c r="BE330" i="6" s="1"/>
  <c r="BD331" i="6"/>
  <c r="BE331" i="6" s="1"/>
  <c r="BD332" i="6"/>
  <c r="BE332" i="6" s="1"/>
  <c r="BD333" i="6"/>
  <c r="BE333" i="6" s="1"/>
  <c r="BD334" i="6"/>
  <c r="BE334" i="6" s="1"/>
  <c r="BD335" i="6"/>
  <c r="BE335" i="6" s="1"/>
  <c r="BD336" i="6"/>
  <c r="BE336" i="6" s="1"/>
  <c r="BD337" i="6"/>
  <c r="BE337" i="6" s="1"/>
  <c r="BD338" i="6"/>
  <c r="BE338" i="6" s="1"/>
  <c r="BD339" i="6"/>
  <c r="BE339" i="6" s="1"/>
  <c r="BD340" i="6"/>
  <c r="BE340" i="6" s="1"/>
  <c r="BD341" i="6"/>
  <c r="BE341" i="6" s="1"/>
  <c r="BD342" i="6"/>
  <c r="BE342" i="6" s="1"/>
  <c r="BD343" i="6"/>
  <c r="BE343" i="6" s="1"/>
  <c r="BD344" i="6"/>
  <c r="BE344" i="6" s="1"/>
  <c r="BD345" i="6"/>
  <c r="BE345" i="6" s="1"/>
  <c r="BD346" i="6"/>
  <c r="BE346" i="6" s="1"/>
  <c r="BD347" i="6"/>
  <c r="BE347" i="6" s="1"/>
  <c r="BD348" i="6"/>
  <c r="BE348" i="6" s="1"/>
  <c r="BD349" i="6"/>
  <c r="BE349" i="6" s="1"/>
  <c r="BD350" i="6"/>
  <c r="BE350" i="6" s="1"/>
  <c r="BD351" i="6"/>
  <c r="BE351" i="6" s="1"/>
  <c r="BD352" i="6"/>
  <c r="BE352" i="6" s="1"/>
  <c r="BD353" i="6"/>
  <c r="BE353" i="6" s="1"/>
  <c r="BD354" i="6"/>
  <c r="BE354" i="6" s="1"/>
  <c r="BD355" i="6"/>
  <c r="BE355" i="6" s="1"/>
  <c r="BD356" i="6"/>
  <c r="BE356" i="6" s="1"/>
  <c r="BD357" i="6"/>
  <c r="BE357" i="6" s="1"/>
  <c r="BD358" i="6"/>
  <c r="BE358" i="6" s="1"/>
  <c r="BD359" i="6"/>
  <c r="BE359" i="6" s="1"/>
  <c r="BD360" i="6"/>
  <c r="BE360" i="6" s="1"/>
  <c r="BD361" i="6"/>
  <c r="BE361" i="6" s="1"/>
  <c r="BD362" i="6"/>
  <c r="BE362" i="6" s="1"/>
  <c r="BD363" i="6"/>
  <c r="BE363" i="6" s="1"/>
  <c r="BD364" i="6"/>
  <c r="BE364" i="6" s="1"/>
  <c r="BD365" i="6"/>
  <c r="BE365" i="6" s="1"/>
  <c r="BD366" i="6"/>
  <c r="BE366" i="6" s="1"/>
  <c r="BD367" i="6"/>
  <c r="BE367" i="6" s="1"/>
  <c r="BD368" i="6"/>
  <c r="BE368" i="6" s="1"/>
  <c r="BD369" i="6"/>
  <c r="BE369" i="6" s="1"/>
  <c r="BD370" i="6"/>
  <c r="BE370" i="6" s="1"/>
  <c r="BD371" i="6"/>
  <c r="BE371" i="6" s="1"/>
  <c r="BD372" i="6"/>
  <c r="BE372" i="6" s="1"/>
  <c r="BD373" i="6"/>
  <c r="BE373" i="6" s="1"/>
  <c r="BD374" i="6"/>
  <c r="BE374" i="6" s="1"/>
  <c r="BD375" i="6"/>
  <c r="BE375" i="6" s="1"/>
  <c r="BD376" i="6"/>
  <c r="BE376" i="6" s="1"/>
  <c r="BD377" i="6"/>
  <c r="BE377" i="6" s="1"/>
  <c r="BD378" i="6"/>
  <c r="BE378" i="6" s="1"/>
  <c r="BD379" i="6"/>
  <c r="BE379" i="6" s="1"/>
  <c r="BD380" i="6"/>
  <c r="BE380" i="6" s="1"/>
  <c r="BD381" i="6"/>
  <c r="BE381" i="6" s="1"/>
  <c r="BD382" i="6"/>
  <c r="BE382" i="6" s="1"/>
  <c r="BD383" i="6"/>
  <c r="BE383" i="6" s="1"/>
  <c r="BD384" i="6"/>
  <c r="BE384" i="6" s="1"/>
  <c r="BD385" i="6"/>
  <c r="BE385" i="6" s="1"/>
  <c r="BD386" i="6"/>
  <c r="BE386" i="6" s="1"/>
  <c r="BD387" i="6"/>
  <c r="BE387" i="6"/>
  <c r="BD388" i="6"/>
  <c r="BE388" i="6" s="1"/>
  <c r="BD389" i="6"/>
  <c r="BE389" i="6" s="1"/>
  <c r="BD390" i="6"/>
  <c r="BE390" i="6" s="1"/>
  <c r="BD391" i="6"/>
  <c r="BE391" i="6" s="1"/>
  <c r="BD392" i="6"/>
  <c r="BE392" i="6" s="1"/>
  <c r="BD393" i="6"/>
  <c r="BE393" i="6" s="1"/>
  <c r="BD394" i="6"/>
  <c r="BE394" i="6" s="1"/>
  <c r="BD395" i="6"/>
  <c r="BE395" i="6" s="1"/>
  <c r="BD396" i="6"/>
  <c r="BE396" i="6" s="1"/>
  <c r="BD397" i="6"/>
  <c r="BE397" i="6" s="1"/>
  <c r="BD398" i="6"/>
  <c r="BE398" i="6" s="1"/>
  <c r="BD399" i="6"/>
  <c r="BE399" i="6" s="1"/>
  <c r="BD400" i="6"/>
  <c r="BE400" i="6" s="1"/>
  <c r="BD401" i="6"/>
  <c r="BE401" i="6" s="1"/>
  <c r="BD402" i="6"/>
  <c r="BE402" i="6" s="1"/>
  <c r="BD403" i="6"/>
  <c r="BE403" i="6" s="1"/>
  <c r="BD404" i="6"/>
  <c r="BE404" i="6" s="1"/>
  <c r="BD405" i="6"/>
  <c r="BE405" i="6" s="1"/>
  <c r="BD406" i="6"/>
  <c r="BE406" i="6" s="1"/>
  <c r="BD407" i="6"/>
  <c r="BE407" i="6" s="1"/>
  <c r="BD408" i="6"/>
  <c r="BE408" i="6" s="1"/>
  <c r="BD409" i="6"/>
  <c r="BE409" i="6" s="1"/>
  <c r="BD410" i="6"/>
  <c r="BE410" i="6" s="1"/>
  <c r="BD411" i="6"/>
  <c r="BE411" i="6" s="1"/>
  <c r="BD412" i="6"/>
  <c r="BE412" i="6" s="1"/>
  <c r="BD413" i="6"/>
  <c r="BE413" i="6" s="1"/>
  <c r="BD414" i="6"/>
  <c r="BE414" i="6" s="1"/>
  <c r="BD415" i="6"/>
  <c r="BE415" i="6" s="1"/>
  <c r="BD416" i="6"/>
  <c r="BE416" i="6" s="1"/>
  <c r="BD417" i="6"/>
  <c r="BE417" i="6" s="1"/>
  <c r="BD418" i="6"/>
  <c r="BE418" i="6" s="1"/>
  <c r="BD419" i="6"/>
  <c r="BE419" i="6" s="1"/>
  <c r="BD420" i="6"/>
  <c r="BE420" i="6" s="1"/>
  <c r="BD421" i="6"/>
  <c r="BE421" i="6" s="1"/>
  <c r="BD422" i="6"/>
  <c r="BE422" i="6" s="1"/>
  <c r="BD423" i="6"/>
  <c r="BE423" i="6" s="1"/>
  <c r="BD424" i="6"/>
  <c r="BE424" i="6" s="1"/>
  <c r="BD425" i="6"/>
  <c r="BE425" i="6" s="1"/>
  <c r="BD426" i="6"/>
  <c r="BE426" i="6" s="1"/>
  <c r="BD427" i="6"/>
  <c r="BE427" i="6" s="1"/>
  <c r="BD428" i="6"/>
  <c r="BE428" i="6" s="1"/>
  <c r="BD429" i="6"/>
  <c r="BE429" i="6" s="1"/>
  <c r="BD430" i="6"/>
  <c r="BE430" i="6" s="1"/>
  <c r="BD431" i="6"/>
  <c r="BE431" i="6" s="1"/>
  <c r="BD432" i="6"/>
  <c r="BE432" i="6" s="1"/>
  <c r="BD433" i="6"/>
  <c r="BE433" i="6" s="1"/>
  <c r="BD434" i="6"/>
  <c r="BE434" i="6" s="1"/>
  <c r="BD435" i="6"/>
  <c r="BE435" i="6" s="1"/>
  <c r="BD436" i="6"/>
  <c r="BE436" i="6" s="1"/>
  <c r="BD437" i="6"/>
  <c r="BE437" i="6" s="1"/>
  <c r="BD438" i="6"/>
  <c r="BE438" i="6" s="1"/>
  <c r="BD439" i="6"/>
  <c r="BE439" i="6" s="1"/>
  <c r="BD440" i="6"/>
  <c r="BE440" i="6" s="1"/>
  <c r="BD441" i="6"/>
  <c r="BE441" i="6" s="1"/>
  <c r="BD442" i="6"/>
  <c r="BE442" i="6" s="1"/>
  <c r="BD443" i="6"/>
  <c r="BE443" i="6" s="1"/>
  <c r="BD444" i="6"/>
  <c r="BE444" i="6" s="1"/>
  <c r="BD445" i="6"/>
  <c r="BE445" i="6" s="1"/>
  <c r="BD446" i="6"/>
  <c r="BE446" i="6" s="1"/>
  <c r="BD447" i="6"/>
  <c r="BE447" i="6" s="1"/>
  <c r="BD448" i="6"/>
  <c r="BE448" i="6" s="1"/>
  <c r="BD449" i="6"/>
  <c r="BE449" i="6" s="1"/>
  <c r="BD450" i="6"/>
  <c r="BE450" i="6" s="1"/>
  <c r="BD451" i="6"/>
  <c r="BE451" i="6"/>
  <c r="BD452" i="6"/>
  <c r="BE452" i="6" s="1"/>
  <c r="BD453" i="6"/>
  <c r="BE453" i="6" s="1"/>
  <c r="BD454" i="6"/>
  <c r="BE454" i="6" s="1"/>
  <c r="BD455" i="6"/>
  <c r="BE455" i="6" s="1"/>
  <c r="BD456" i="6"/>
  <c r="BE456" i="6" s="1"/>
  <c r="BD457" i="6"/>
  <c r="BE457" i="6" s="1"/>
  <c r="BD458" i="6"/>
  <c r="BE458" i="6" s="1"/>
  <c r="BD459" i="6"/>
  <c r="BE459" i="6" s="1"/>
  <c r="BD460" i="6"/>
  <c r="BE460" i="6" s="1"/>
  <c r="BD461" i="6"/>
  <c r="BE461" i="6" s="1"/>
  <c r="BD462" i="6"/>
  <c r="BE462" i="6" s="1"/>
  <c r="BD463" i="6"/>
  <c r="BE463" i="6" s="1"/>
  <c r="BD464" i="6"/>
  <c r="BE464" i="6" s="1"/>
  <c r="BD465" i="6"/>
  <c r="BE465" i="6" s="1"/>
  <c r="BD466" i="6"/>
  <c r="BE466" i="6" s="1"/>
  <c r="BD467" i="6"/>
  <c r="BE467" i="6" s="1"/>
  <c r="BD468" i="6"/>
  <c r="BE468" i="6" s="1"/>
  <c r="BD469" i="6"/>
  <c r="BE469" i="6" s="1"/>
  <c r="BD470" i="6"/>
  <c r="BE470" i="6" s="1"/>
  <c r="BD471" i="6"/>
  <c r="BE471" i="6" s="1"/>
  <c r="BD472" i="6"/>
  <c r="BE472" i="6" s="1"/>
  <c r="BD473" i="6"/>
  <c r="BE473" i="6" s="1"/>
  <c r="BD474" i="6"/>
  <c r="BE474" i="6" s="1"/>
  <c r="BD475" i="6"/>
  <c r="BE475" i="6" s="1"/>
  <c r="BD476" i="6"/>
  <c r="BE476" i="6" s="1"/>
  <c r="BD477" i="6"/>
  <c r="BE477" i="6" s="1"/>
  <c r="BD478" i="6"/>
  <c r="BE478" i="6" s="1"/>
  <c r="BD479" i="6"/>
  <c r="BE479" i="6" s="1"/>
  <c r="BD480" i="6"/>
  <c r="BE480" i="6" s="1"/>
  <c r="BD481" i="6"/>
  <c r="BE481" i="6" s="1"/>
  <c r="BD482" i="6"/>
  <c r="BE482" i="6" s="1"/>
  <c r="BD483" i="6"/>
  <c r="BE483" i="6" s="1"/>
  <c r="BD484" i="6"/>
  <c r="BE484" i="6" s="1"/>
  <c r="BD485" i="6"/>
  <c r="BE485" i="6" s="1"/>
  <c r="BD486" i="6"/>
  <c r="BE486" i="6" s="1"/>
  <c r="BD487" i="6"/>
  <c r="BE487" i="6" s="1"/>
  <c r="BD488" i="6"/>
  <c r="BE488" i="6" s="1"/>
  <c r="BD489" i="6"/>
  <c r="BE489" i="6" s="1"/>
  <c r="BD490" i="6"/>
  <c r="BE490" i="6" s="1"/>
  <c r="BD491" i="6"/>
  <c r="BE491" i="6" s="1"/>
  <c r="BD492" i="6"/>
  <c r="BE492" i="6" s="1"/>
  <c r="BD493" i="6"/>
  <c r="BE493" i="6" s="1"/>
  <c r="BD494" i="6"/>
  <c r="BE494" i="6" s="1"/>
  <c r="BD495" i="6"/>
  <c r="BE495" i="6" s="1"/>
  <c r="BD496" i="6"/>
  <c r="BE496" i="6" s="1"/>
  <c r="BD497" i="6"/>
  <c r="BE497" i="6" s="1"/>
  <c r="BD498" i="6"/>
  <c r="BE498" i="6" s="1"/>
  <c r="BD499" i="6"/>
  <c r="BE499" i="6" s="1"/>
  <c r="BD500" i="6"/>
  <c r="BE500" i="6" s="1"/>
  <c r="BD501" i="6"/>
  <c r="BE501" i="6" s="1"/>
  <c r="BD502" i="6"/>
  <c r="BE502" i="6" s="1"/>
  <c r="BD503" i="6"/>
  <c r="BE503" i="6" s="1"/>
  <c r="BD504" i="6"/>
  <c r="BE504" i="6" s="1"/>
  <c r="BD505" i="6"/>
  <c r="BE505" i="6" s="1"/>
  <c r="BD506" i="6"/>
  <c r="BE506" i="6" s="1"/>
  <c r="BD507" i="6"/>
  <c r="BE507" i="6" s="1"/>
  <c r="BD508" i="6"/>
  <c r="BE508" i="6" s="1"/>
  <c r="BD509" i="6"/>
  <c r="BE509" i="6" s="1"/>
  <c r="BD510" i="6"/>
  <c r="BE510" i="6" s="1"/>
  <c r="BD511" i="6"/>
  <c r="BE511" i="6" s="1"/>
  <c r="BD512" i="6"/>
  <c r="BE512" i="6" s="1"/>
  <c r="BD513" i="6"/>
  <c r="BE513" i="6" s="1"/>
  <c r="BD514" i="6"/>
  <c r="BE514" i="6" s="1"/>
  <c r="BD515" i="6"/>
  <c r="BE515" i="6"/>
  <c r="BD516" i="6"/>
  <c r="BE516" i="6" s="1"/>
  <c r="BD517" i="6"/>
  <c r="BE517" i="6" s="1"/>
  <c r="BD518" i="6"/>
  <c r="BE518" i="6" s="1"/>
  <c r="BD519" i="6"/>
  <c r="BE519" i="6" s="1"/>
  <c r="BD520" i="6"/>
  <c r="BE520" i="6" s="1"/>
  <c r="BD521" i="6"/>
  <c r="BE521" i="6" s="1"/>
  <c r="BD2" i="6"/>
  <c r="BE2" i="6" s="1"/>
</calcChain>
</file>

<file path=xl/sharedStrings.xml><?xml version="1.0" encoding="utf-8"?>
<sst xmlns="http://schemas.openxmlformats.org/spreadsheetml/2006/main" count="89" uniqueCount="81">
  <si>
    <t>Date</t>
  </si>
  <si>
    <t>PRICE_BTC</t>
  </si>
  <si>
    <t>DR_BTC</t>
  </si>
  <si>
    <t>PRICE_XRP</t>
  </si>
  <si>
    <t>DR_XRP</t>
  </si>
  <si>
    <t>PRICE_ETH</t>
  </si>
  <si>
    <t>DR_ETH</t>
  </si>
  <si>
    <t>PRICE_LTC</t>
  </si>
  <si>
    <t>DR_LTC</t>
  </si>
  <si>
    <t>PRICE_XEM</t>
  </si>
  <si>
    <t>DR_XEM</t>
  </si>
  <si>
    <t>VOL_BTC</t>
  </si>
  <si>
    <t>DELTA_VOL_BTC</t>
  </si>
  <si>
    <t>VOL_XRP</t>
  </si>
  <si>
    <t>DELTA_VOL_XRP</t>
  </si>
  <si>
    <t>VOL_ETH</t>
  </si>
  <si>
    <t>DELTA_VOL_ETH</t>
  </si>
  <si>
    <t>VOL_LTC</t>
  </si>
  <si>
    <t>DELTA_VOL_LTC</t>
  </si>
  <si>
    <t>VOL_XEM</t>
  </si>
  <si>
    <t>DELTA_VOL_XEM</t>
  </si>
  <si>
    <t>CS_BTC</t>
  </si>
  <si>
    <t>CS_XRP</t>
  </si>
  <si>
    <t>CS_ETH</t>
  </si>
  <si>
    <t>CS_LTC</t>
  </si>
  <si>
    <t>CS_XEM</t>
  </si>
  <si>
    <t>CURR</t>
  </si>
  <si>
    <t>PRICE_COM</t>
  </si>
  <si>
    <t>DR_COMM</t>
  </si>
  <si>
    <t>PRICE_SP500</t>
  </si>
  <si>
    <t>DR_SP500</t>
  </si>
  <si>
    <t>EUR</t>
  </si>
  <si>
    <t>CNY</t>
  </si>
  <si>
    <t>PRICE_NG</t>
  </si>
  <si>
    <t>PRICE_COAL</t>
  </si>
  <si>
    <t>ATTENTION_NEG</t>
  </si>
  <si>
    <t>ATTENTION_REG</t>
  </si>
  <si>
    <t>ATTENTION_TOT</t>
  </si>
  <si>
    <t>Ln_DR_BTC</t>
  </si>
  <si>
    <t>Ln_DR_BTC_W</t>
  </si>
  <si>
    <t>Ln_DR_XRP</t>
  </si>
  <si>
    <t>Ln_DR_XRP_W</t>
  </si>
  <si>
    <t>Ln_DR_ETH</t>
  </si>
  <si>
    <t>Ln_DR_ETH_W</t>
  </si>
  <si>
    <t>Ln_DR_LTC</t>
  </si>
  <si>
    <t>Ln_DR_XEM</t>
  </si>
  <si>
    <t>Ln_DR_LTC_W</t>
  </si>
  <si>
    <t>Ln_DR_XEM_W</t>
  </si>
  <si>
    <t>Ln_ATT_TOT</t>
  </si>
  <si>
    <t>SG_BTC</t>
  </si>
  <si>
    <t>SG_XRP</t>
  </si>
  <si>
    <t>SG_ETH</t>
  </si>
  <si>
    <t>SG_LTC</t>
  </si>
  <si>
    <t>SG_XEM</t>
  </si>
  <si>
    <t>DELTA_VOL_BTC_W</t>
  </si>
  <si>
    <t>DELTA_VOL_XRP_W</t>
  </si>
  <si>
    <t>DELTA_VOL_ETH_W</t>
  </si>
  <si>
    <t>DELTA_VOL_LTC_W</t>
  </si>
  <si>
    <t>DELTA_VOL_XEM_W</t>
  </si>
  <si>
    <t>DR_COMM_W</t>
  </si>
  <si>
    <t>DR_SP500_W</t>
  </si>
  <si>
    <t>CNY_W</t>
  </si>
  <si>
    <t>EUR_W</t>
  </si>
  <si>
    <t>PRICE_COAL_W</t>
  </si>
  <si>
    <t>PRICE_NG_W</t>
  </si>
  <si>
    <t>WR_COM</t>
  </si>
  <si>
    <t>WR_SP500</t>
  </si>
  <si>
    <t>USD/EUR</t>
  </si>
  <si>
    <t>USD/CNY</t>
  </si>
  <si>
    <t>PUBLICITY_NEG</t>
  </si>
  <si>
    <t>PUBLICITY_REG</t>
  </si>
  <si>
    <t>PUBLICITY_TOT_Ln</t>
  </si>
  <si>
    <t>SG_CRYPTO_Ln</t>
  </si>
  <si>
    <t>CURR_Ln</t>
  </si>
  <si>
    <t>PP_CRYPTO_Ln</t>
  </si>
  <si>
    <t>WR_SP500_W</t>
  </si>
  <si>
    <t>WR_COMM_W</t>
  </si>
  <si>
    <t>WR_CC_Ln_W</t>
  </si>
  <si>
    <t>WG_LIQ_CC_Ln</t>
  </si>
  <si>
    <t>WR_CC_Ln</t>
  </si>
  <si>
    <t>W_LIQ_CC_Ln_W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</si>
</sst>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6" formatCode="0.0000000000"/>
    <numFmt numFmtId="167" formatCode="0.00000000000000000000"/>
    <numFmt numFmtId="169" formatCode="0.000"/>
    <numFmt numFmtId="170" formatCode="0.000000"/>
    <numFmt numFmtId="184" formatCode="0.00000000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Fill="1"/>
    <xf numFmtId="14" fontId="0" fillId="0" borderId="0" xfId="0" applyNumberFormat="1" applyFill="1"/>
    <xf numFmtId="1" fontId="1" fillId="0" borderId="0" xfId="0" applyNumberFormat="1" applyFont="1" applyFill="1" applyBorder="1"/>
    <xf numFmtId="170" fontId="1" fillId="0" borderId="0" xfId="0" applyNumberFormat="1" applyFont="1" applyFill="1" applyBorder="1"/>
    <xf numFmtId="169" fontId="0" fillId="0" borderId="0" xfId="0" applyNumberFormat="1" applyFill="1"/>
    <xf numFmtId="184" fontId="0" fillId="0" borderId="0" xfId="0" applyNumberFormat="1" applyFill="1"/>
  </cellXfs>
  <cellStyles count="1">
    <cellStyle name="Standa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35A7F-4114-452F-A577-BE8C06596B63}">
  <dimension ref="A1:BR521"/>
  <sheetViews>
    <sheetView topLeftCell="AY1" zoomScale="70" zoomScaleNormal="70" workbookViewId="0">
      <selection activeCell="BM2" sqref="BM2:BN2"/>
    </sheetView>
  </sheetViews>
  <sheetFormatPr defaultRowHeight="15" x14ac:dyDescent="0.25"/>
  <cols>
    <col min="1" max="1" width="5" style="6" bestFit="1" customWidth="1"/>
    <col min="2" max="2" width="12.42578125" style="6" bestFit="1" customWidth="1"/>
    <col min="3" max="3" width="14.85546875" style="6" bestFit="1" customWidth="1"/>
    <col min="4" max="5" width="15.85546875" style="6" bestFit="1" customWidth="1"/>
    <col min="6" max="6" width="16.42578125" style="6" bestFit="1" customWidth="1"/>
    <col min="7" max="7" width="12.85546875" style="6" bestFit="1" customWidth="1"/>
    <col min="8" max="9" width="15.85546875" style="6" bestFit="1" customWidth="1"/>
    <col min="10" max="10" width="16.7109375" style="6" bestFit="1" customWidth="1"/>
    <col min="11" max="11" width="14.85546875" style="6" bestFit="1" customWidth="1"/>
    <col min="12" max="13" width="15.85546875" style="6" bestFit="1" customWidth="1"/>
    <col min="14" max="14" width="16.28515625" style="6" bestFit="1" customWidth="1"/>
    <col min="15" max="15" width="14.85546875" style="6" bestFit="1" customWidth="1"/>
    <col min="16" max="17" width="15.85546875" style="6" bestFit="1" customWidth="1"/>
    <col min="18" max="18" width="16.28515625" style="6" bestFit="1" customWidth="1"/>
    <col min="19" max="19" width="14.85546875" style="6" bestFit="1" customWidth="1"/>
    <col min="20" max="21" width="15.85546875" style="6" bestFit="1" customWidth="1"/>
    <col min="22" max="22" width="16.7109375" style="6" bestFit="1" customWidth="1"/>
    <col min="23" max="23" width="14.85546875" style="6" bestFit="1" customWidth="1"/>
    <col min="24" max="24" width="18.85546875" style="6" bestFit="1" customWidth="1"/>
    <col min="25" max="25" width="22.140625" style="6" bestFit="1" customWidth="1"/>
    <col min="26" max="26" width="13.5703125" style="6" bestFit="1" customWidth="1"/>
    <col min="27" max="27" width="19.140625" style="6" bestFit="1" customWidth="1"/>
    <col min="28" max="28" width="22.42578125" style="6" bestFit="1" customWidth="1"/>
    <col min="29" max="29" width="14.85546875" style="6" bestFit="1" customWidth="1"/>
    <col min="30" max="30" width="18.7109375" style="6" bestFit="1" customWidth="1"/>
    <col min="31" max="31" width="22" style="6" bestFit="1" customWidth="1"/>
    <col min="32" max="32" width="14.85546875" style="6" bestFit="1" customWidth="1"/>
    <col min="33" max="33" width="18.7109375" style="6" bestFit="1" customWidth="1"/>
    <col min="34" max="34" width="22" style="6" bestFit="1" customWidth="1"/>
    <col min="35" max="35" width="14.85546875" style="6" bestFit="1" customWidth="1"/>
    <col min="36" max="36" width="19.140625" style="6" bestFit="1" customWidth="1"/>
    <col min="37" max="37" width="22.42578125" style="6" bestFit="1" customWidth="1"/>
    <col min="38" max="38" width="11.140625" style="6" bestFit="1" customWidth="1"/>
    <col min="39" max="39" width="15.85546875" style="6" bestFit="1" customWidth="1"/>
    <col min="40" max="40" width="14.85546875" style="6" bestFit="1" customWidth="1"/>
    <col min="41" max="41" width="21" style="6" customWidth="1"/>
    <col min="42" max="42" width="11.140625" style="6" bestFit="1" customWidth="1"/>
    <col min="43" max="43" width="17.7109375" style="6" bestFit="1" customWidth="1"/>
    <col min="44" max="44" width="11.140625" style="6" bestFit="1" customWidth="1"/>
    <col min="45" max="45" width="18.140625" style="6" bestFit="1" customWidth="1"/>
    <col min="46" max="46" width="13.5703125" style="6" bestFit="1" customWidth="1"/>
    <col min="47" max="47" width="10" style="6" bestFit="1" customWidth="1"/>
    <col min="48" max="48" width="7.140625" style="6" bestFit="1" customWidth="1"/>
    <col min="49" max="49" width="13.140625" style="6" bestFit="1" customWidth="1"/>
    <col min="50" max="51" width="15.85546875" style="6" bestFit="1" customWidth="1"/>
    <col min="52" max="52" width="15" style="6" bestFit="1" customWidth="1"/>
    <col min="53" max="54" width="15.85546875" style="6" bestFit="1" customWidth="1"/>
    <col min="55" max="55" width="8.7109375" style="6" bestFit="1" customWidth="1"/>
    <col min="56" max="57" width="8.7109375" style="6" customWidth="1"/>
    <col min="58" max="58" width="8.7109375" style="6" bestFit="1" customWidth="1"/>
    <col min="59" max="60" width="8.7109375" style="6" customWidth="1"/>
    <col min="61" max="61" width="11.5703125" style="6" bestFit="1" customWidth="1"/>
    <col min="62" max="63" width="11.5703125" style="6" customWidth="1"/>
    <col min="64" max="64" width="14.28515625" style="6" bestFit="1" customWidth="1"/>
    <col min="65" max="66" width="14.28515625" style="6" customWidth="1"/>
    <col min="67" max="68" width="18.28515625" style="6" bestFit="1" customWidth="1"/>
    <col min="69" max="69" width="18.140625" style="6" bestFit="1" customWidth="1"/>
    <col min="70" max="70" width="14.85546875" style="6" bestFit="1" customWidth="1"/>
    <col min="71" max="16384" width="9.140625" style="6"/>
  </cols>
  <sheetData>
    <row r="1" spans="1:70" x14ac:dyDescent="0.25">
      <c r="B1" s="6" t="s">
        <v>0</v>
      </c>
      <c r="C1" s="6" t="s">
        <v>1</v>
      </c>
      <c r="D1" s="6" t="s">
        <v>2</v>
      </c>
      <c r="E1" s="6" t="s">
        <v>38</v>
      </c>
      <c r="F1" s="6" t="s">
        <v>39</v>
      </c>
      <c r="G1" s="6" t="s">
        <v>3</v>
      </c>
      <c r="H1" s="6" t="s">
        <v>4</v>
      </c>
      <c r="I1" s="6" t="s">
        <v>40</v>
      </c>
      <c r="J1" s="6" t="s">
        <v>41</v>
      </c>
      <c r="K1" s="6" t="s">
        <v>5</v>
      </c>
      <c r="L1" s="6" t="s">
        <v>6</v>
      </c>
      <c r="M1" s="6" t="s">
        <v>42</v>
      </c>
      <c r="N1" s="6" t="s">
        <v>43</v>
      </c>
      <c r="O1" s="6" t="s">
        <v>7</v>
      </c>
      <c r="P1" s="6" t="s">
        <v>8</v>
      </c>
      <c r="Q1" s="6" t="s">
        <v>44</v>
      </c>
      <c r="R1" s="6" t="s">
        <v>46</v>
      </c>
      <c r="S1" s="6" t="s">
        <v>9</v>
      </c>
      <c r="T1" s="6" t="s">
        <v>10</v>
      </c>
      <c r="U1" s="6" t="s">
        <v>45</v>
      </c>
      <c r="V1" s="6" t="s">
        <v>47</v>
      </c>
      <c r="W1" s="6" t="s">
        <v>11</v>
      </c>
      <c r="X1" s="6" t="s">
        <v>12</v>
      </c>
      <c r="Y1" s="6" t="s">
        <v>54</v>
      </c>
      <c r="Z1" s="6" t="s">
        <v>13</v>
      </c>
      <c r="AA1" s="6" t="s">
        <v>14</v>
      </c>
      <c r="AB1" s="6" t="s">
        <v>55</v>
      </c>
      <c r="AC1" s="6" t="s">
        <v>15</v>
      </c>
      <c r="AD1" s="6" t="s">
        <v>16</v>
      </c>
      <c r="AE1" s="6" t="s">
        <v>56</v>
      </c>
      <c r="AF1" s="6" t="s">
        <v>17</v>
      </c>
      <c r="AG1" s="6" t="s">
        <v>18</v>
      </c>
      <c r="AH1" s="6" t="s">
        <v>57</v>
      </c>
      <c r="AI1" s="6" t="s">
        <v>19</v>
      </c>
      <c r="AJ1" s="6" t="s">
        <v>20</v>
      </c>
      <c r="AK1" s="6" t="s">
        <v>58</v>
      </c>
      <c r="AL1" s="6" t="s">
        <v>21</v>
      </c>
      <c r="AM1" s="6" t="s">
        <v>49</v>
      </c>
      <c r="AN1" s="6" t="s">
        <v>22</v>
      </c>
      <c r="AO1" s="6" t="s">
        <v>50</v>
      </c>
      <c r="AP1" s="6" t="s">
        <v>23</v>
      </c>
      <c r="AQ1" s="6" t="s">
        <v>51</v>
      </c>
      <c r="AR1" s="6" t="s">
        <v>24</v>
      </c>
      <c r="AS1" s="6" t="s">
        <v>52</v>
      </c>
      <c r="AT1" s="6" t="s">
        <v>25</v>
      </c>
      <c r="AU1" s="6" t="s">
        <v>53</v>
      </c>
      <c r="AV1" s="6" t="s">
        <v>26</v>
      </c>
      <c r="AW1" s="6" t="s">
        <v>27</v>
      </c>
      <c r="AX1" s="6" t="s">
        <v>28</v>
      </c>
      <c r="AY1" s="6" t="s">
        <v>59</v>
      </c>
      <c r="AZ1" s="6" t="s">
        <v>29</v>
      </c>
      <c r="BA1" s="6" t="s">
        <v>30</v>
      </c>
      <c r="BB1" s="6" t="s">
        <v>60</v>
      </c>
      <c r="BC1" s="6" t="s">
        <v>31</v>
      </c>
      <c r="BE1" s="6" t="s">
        <v>62</v>
      </c>
      <c r="BF1" s="6" t="s">
        <v>32</v>
      </c>
      <c r="BH1" s="6" t="s">
        <v>61</v>
      </c>
      <c r="BI1" s="6" t="s">
        <v>33</v>
      </c>
      <c r="BK1" s="6" t="s">
        <v>64</v>
      </c>
      <c r="BL1" s="6" t="s">
        <v>34</v>
      </c>
      <c r="BN1" s="6" t="s">
        <v>63</v>
      </c>
      <c r="BO1" s="6" t="s">
        <v>35</v>
      </c>
      <c r="BP1" s="6" t="s">
        <v>36</v>
      </c>
      <c r="BQ1" s="6" t="s">
        <v>37</v>
      </c>
      <c r="BR1" s="6" t="s">
        <v>48</v>
      </c>
    </row>
    <row r="2" spans="1:70" x14ac:dyDescent="0.25">
      <c r="A2" s="6">
        <v>1</v>
      </c>
      <c r="B2" s="7">
        <v>42373</v>
      </c>
      <c r="C2" s="6">
        <v>433.53399999999903</v>
      </c>
      <c r="D2" s="6">
        <v>0</v>
      </c>
      <c r="E2" s="6">
        <v>0</v>
      </c>
      <c r="F2" s="6">
        <v>0</v>
      </c>
      <c r="G2" s="6">
        <v>5.9599999999999896E-3</v>
      </c>
      <c r="H2" s="6">
        <v>0</v>
      </c>
      <c r="I2" s="6">
        <v>0</v>
      </c>
      <c r="J2" s="6">
        <v>0</v>
      </c>
      <c r="K2" s="6">
        <v>0.95929783521473699</v>
      </c>
      <c r="L2" s="6">
        <v>0</v>
      </c>
      <c r="M2" s="6">
        <v>0</v>
      </c>
      <c r="N2" s="6">
        <v>0</v>
      </c>
      <c r="O2" s="6">
        <v>3.4994863660418698</v>
      </c>
      <c r="P2" s="6">
        <v>0</v>
      </c>
      <c r="Q2" s="6">
        <v>0</v>
      </c>
      <c r="R2" s="6">
        <v>0</v>
      </c>
      <c r="S2" s="6">
        <v>1.9882286123315399E-4</v>
      </c>
      <c r="T2" s="6">
        <v>0</v>
      </c>
      <c r="U2" s="6">
        <v>0</v>
      </c>
      <c r="V2" s="6">
        <v>0</v>
      </c>
      <c r="W2" s="6">
        <v>1021957722.84262</v>
      </c>
      <c r="X2" s="6">
        <v>0</v>
      </c>
      <c r="Y2" s="6">
        <v>0</v>
      </c>
      <c r="Z2" s="6">
        <v>309972</v>
      </c>
      <c r="AA2" s="6">
        <v>0</v>
      </c>
      <c r="AB2" s="6">
        <v>0</v>
      </c>
      <c r="AC2" s="6">
        <v>341506.82136802899</v>
      </c>
      <c r="AD2" s="6">
        <v>0</v>
      </c>
      <c r="AE2" s="6">
        <v>0</v>
      </c>
      <c r="AF2" s="6">
        <v>75826336.936130598</v>
      </c>
      <c r="AG2" s="6">
        <v>0</v>
      </c>
      <c r="AH2" s="6">
        <v>0</v>
      </c>
      <c r="AI2" s="6">
        <v>6310.8016513748198</v>
      </c>
      <c r="AJ2" s="6">
        <v>0</v>
      </c>
      <c r="AK2" s="6">
        <v>0</v>
      </c>
      <c r="AL2" s="6">
        <v>15044575.000000009</v>
      </c>
      <c r="AM2" s="6">
        <v>0</v>
      </c>
      <c r="AN2" s="6">
        <v>33537439932.999889</v>
      </c>
      <c r="AO2" s="6">
        <v>0</v>
      </c>
      <c r="AP2" s="6">
        <v>76002664.999999925</v>
      </c>
      <c r="AQ2" s="6">
        <v>0</v>
      </c>
      <c r="AR2" s="6">
        <v>43905313.99999994</v>
      </c>
      <c r="AS2" s="6">
        <v>0</v>
      </c>
      <c r="AT2" s="6">
        <v>8999999999</v>
      </c>
      <c r="AU2" s="6">
        <v>0</v>
      </c>
      <c r="AV2" s="6">
        <v>551</v>
      </c>
      <c r="AW2" s="6">
        <v>40.090000000000003</v>
      </c>
      <c r="AX2" s="6">
        <v>0</v>
      </c>
      <c r="AY2" s="6">
        <v>0</v>
      </c>
      <c r="AZ2" s="6">
        <v>2012.660034</v>
      </c>
      <c r="BA2" s="6">
        <v>0</v>
      </c>
      <c r="BB2" s="6">
        <v>0</v>
      </c>
      <c r="BC2" s="6">
        <v>0.92320000000000002</v>
      </c>
      <c r="BD2" s="6">
        <f>IF(BC2&lt;0.84131,0.84131,BC2)</f>
        <v>0.92320000000000002</v>
      </c>
      <c r="BE2" s="6">
        <f>IF(BD2&gt;0.946795,0.946795,BD2)</f>
        <v>0.92320000000000002</v>
      </c>
      <c r="BF2" s="6">
        <v>6.5354000000000001</v>
      </c>
      <c r="BG2" s="6">
        <f>IF(BF2&lt;6.49018,6.49018,BF2)</f>
        <v>6.5354000000000001</v>
      </c>
      <c r="BH2" s="6">
        <f>IF(BG2&gt;6.91301,6.91301,BG2)</f>
        <v>6.5354000000000001</v>
      </c>
      <c r="BI2" s="6">
        <v>2.3340000000000001</v>
      </c>
      <c r="BJ2" s="6">
        <f>IF(BI2&lt;1.9003,1.9003,BI2)</f>
        <v>2.3340000000000001</v>
      </c>
      <c r="BK2" s="6">
        <f>IF(BJ2&gt;3.393,3.393,BJ2)</f>
        <v>2.3340000000000001</v>
      </c>
      <c r="BL2" s="6">
        <v>38.049999999999997</v>
      </c>
      <c r="BM2" s="6">
        <f>IF(BL2&lt;34.05,34.05,BL2)</f>
        <v>38.049999999999997</v>
      </c>
      <c r="BN2" s="6">
        <f>IF(BM2&gt;64.4725,64.4725,BM2)</f>
        <v>38.049999999999997</v>
      </c>
      <c r="BO2" s="6">
        <v>5</v>
      </c>
      <c r="BP2" s="6">
        <v>0</v>
      </c>
      <c r="BQ2" s="6">
        <v>11701</v>
      </c>
      <c r="BR2" s="6">
        <v>9.3675150463481813</v>
      </c>
    </row>
    <row r="3" spans="1:70" x14ac:dyDescent="0.25">
      <c r="A3" s="6">
        <v>2</v>
      </c>
      <c r="B3" s="7">
        <v>42374</v>
      </c>
      <c r="C3" s="6">
        <v>432.11500000000001</v>
      </c>
      <c r="D3" s="6">
        <f>(C3-C2)/C2</f>
        <v>-3.273099687680827E-3</v>
      </c>
      <c r="E3" s="6">
        <v>-3.2784679956690877E-3</v>
      </c>
      <c r="F3" s="6">
        <v>-3.2784679956690877E-3</v>
      </c>
      <c r="G3" s="6">
        <v>6.0419999999999996E-3</v>
      </c>
      <c r="H3" s="6">
        <v>1.3758389261746671E-2</v>
      </c>
      <c r="I3" s="6">
        <v>1.3664601887223633E-2</v>
      </c>
      <c r="J3" s="6">
        <v>1.3664601887223633E-2</v>
      </c>
      <c r="K3" s="6">
        <v>0.95310224114276498</v>
      </c>
      <c r="L3" s="6">
        <v>-6.4584676880722223E-3</v>
      </c>
      <c r="M3" s="6">
        <v>-6.479413825854056E-3</v>
      </c>
      <c r="N3" s="6">
        <v>-6.479413825854056E-3</v>
      </c>
      <c r="O3" s="6">
        <v>3.4700986988708098</v>
      </c>
      <c r="P3" s="6">
        <v>-8.397708719836857E-3</v>
      </c>
      <c r="Q3" s="6">
        <v>-8.4331681338124034E-3</v>
      </c>
      <c r="R3" s="6">
        <v>-8.4331681338124034E-3</v>
      </c>
      <c r="S3" s="6">
        <v>1.8316377415738801E-4</v>
      </c>
      <c r="T3" s="6">
        <v>-7.8758986661010832E-2</v>
      </c>
      <c r="U3" s="6">
        <v>-8.2033590382083618E-2</v>
      </c>
      <c r="V3" s="6">
        <v>-8.2033590382083618E-2</v>
      </c>
      <c r="W3" s="6">
        <v>758209345.88159704</v>
      </c>
      <c r="X3" s="6">
        <v>-0.25808149502250971</v>
      </c>
      <c r="Y3" s="6">
        <v>-0.25808149502250971</v>
      </c>
      <c r="Z3" s="6">
        <v>383534</v>
      </c>
      <c r="AA3" s="6">
        <v>0.23731820938665427</v>
      </c>
      <c r="AB3" s="6">
        <v>0.23731820938665427</v>
      </c>
      <c r="AC3" s="6">
        <v>217443.238097633</v>
      </c>
      <c r="AD3" s="6">
        <v>-0.36328288487302968</v>
      </c>
      <c r="AE3" s="6">
        <v>-0.36328288487302968</v>
      </c>
      <c r="AF3" s="6">
        <v>77578079.511841893</v>
      </c>
      <c r="AG3" s="6">
        <v>2.3102033495127267E-2</v>
      </c>
      <c r="AH3" s="6">
        <v>2.3102033495127267E-2</v>
      </c>
      <c r="AI3" s="6">
        <v>1604.54203275909</v>
      </c>
      <c r="AJ3" s="6">
        <v>-0.7457467178659406</v>
      </c>
      <c r="AK3" s="6">
        <v>-0.61693600000000004</v>
      </c>
      <c r="AL3" s="6">
        <v>15048375</v>
      </c>
      <c r="AM3" s="6">
        <v>2.5258274161886821E-4</v>
      </c>
      <c r="AN3" s="6">
        <v>33537439933.000004</v>
      </c>
      <c r="AO3" s="11">
        <f>(AN3-AN2)/AN2</f>
        <v>3.412333147591966E-15</v>
      </c>
      <c r="AP3" s="6">
        <v>76027899.999999985</v>
      </c>
      <c r="AQ3" s="11">
        <f>(AP3-AP2)/AP2</f>
        <v>3.3202783086697856E-4</v>
      </c>
      <c r="AR3" s="6">
        <v>43920038.99999994</v>
      </c>
      <c r="AS3" s="11">
        <f>(AR3-AR2)/AR2</f>
        <v>3.3538081517877358E-4</v>
      </c>
      <c r="AT3" s="6">
        <v>8999999999</v>
      </c>
      <c r="AU3" s="6">
        <v>0</v>
      </c>
      <c r="AV3" s="6">
        <v>551</v>
      </c>
      <c r="AW3" s="6">
        <v>39.840000000000003</v>
      </c>
      <c r="AX3" s="6">
        <v>-6.2359690695934144E-3</v>
      </c>
      <c r="AY3" s="6">
        <v>-6.2359690695934144E-3</v>
      </c>
      <c r="AZ3" s="6">
        <v>2016.709961</v>
      </c>
      <c r="BA3" s="6">
        <v>2.012226074739071E-3</v>
      </c>
      <c r="BB3" s="6">
        <v>2.012226074739071E-3</v>
      </c>
      <c r="BC3" s="6">
        <v>0.9304</v>
      </c>
      <c r="BD3" s="6">
        <f t="shared" ref="BD3:BD66" si="0">IF(BC3&lt;0.84131,0.84131,BC3)</f>
        <v>0.9304</v>
      </c>
      <c r="BE3" s="6">
        <f t="shared" ref="BE3:BE66" si="1">IF(BD3&gt;0.946795,0.946795,BD3)</f>
        <v>0.9304</v>
      </c>
      <c r="BF3" s="6">
        <v>6.5148000000000001</v>
      </c>
      <c r="BG3" s="6">
        <f t="shared" ref="BG3:BG66" si="2">IF(BF3&lt;6.49018,6.49018,BF3)</f>
        <v>6.5148000000000001</v>
      </c>
      <c r="BH3" s="6">
        <f t="shared" ref="BH3:BH66" si="3">IF(BG3&gt;6.91301,6.91301,BG3)</f>
        <v>6.5148000000000001</v>
      </c>
      <c r="BI3" s="6">
        <v>2.3250000000000002</v>
      </c>
      <c r="BJ3" s="6">
        <f t="shared" ref="BJ3:BJ66" si="4">IF(BI3&lt;1.9003,1.9003,BI3)</f>
        <v>2.3250000000000002</v>
      </c>
      <c r="BK3" s="6">
        <f t="shared" ref="BK3:BK66" si="5">IF(BJ3&gt;3.393,3.393,BJ3)</f>
        <v>2.3250000000000002</v>
      </c>
      <c r="BL3" s="6">
        <v>38.049999999999997</v>
      </c>
      <c r="BM3" s="6">
        <f t="shared" ref="BM3:BM66" si="6">IF(BL3&lt;34.05,34.05,BL3)</f>
        <v>38.049999999999997</v>
      </c>
      <c r="BN3" s="6">
        <f t="shared" ref="BN3:BN66" si="7">IF(BM3&gt;64.4725,64.4725,BM3)</f>
        <v>38.049999999999997</v>
      </c>
      <c r="BO3" s="6">
        <v>5</v>
      </c>
      <c r="BP3" s="6">
        <v>0</v>
      </c>
      <c r="BQ3" s="6">
        <v>11538</v>
      </c>
      <c r="BR3" s="6">
        <v>9.3534878811946669</v>
      </c>
    </row>
    <row r="4" spans="1:70" x14ac:dyDescent="0.25">
      <c r="A4" s="6">
        <v>3</v>
      </c>
      <c r="B4" s="7">
        <v>42375</v>
      </c>
      <c r="C4" s="6">
        <v>431.34300000000002</v>
      </c>
      <c r="D4" s="6">
        <f t="shared" ref="D4:D67" si="8">(C4-C3)/C3</f>
        <v>-1.7865614477627282E-3</v>
      </c>
      <c r="E4" s="6">
        <v>-1.7881592519998935E-3</v>
      </c>
      <c r="F4" s="6">
        <v>-1.7881592519998935E-3</v>
      </c>
      <c r="G4" s="6">
        <v>6.0079999999999899E-3</v>
      </c>
      <c r="H4" s="6">
        <v>-5.6272757365126973E-3</v>
      </c>
      <c r="I4" s="6">
        <v>-5.6431685026482135E-3</v>
      </c>
      <c r="J4" s="6">
        <v>-5.6431685026482135E-3</v>
      </c>
      <c r="K4" s="6">
        <v>0.96843401179086996</v>
      </c>
      <c r="L4" s="6">
        <v>1.6086176263442904E-2</v>
      </c>
      <c r="M4" s="6">
        <v>1.5958164716280934E-2</v>
      </c>
      <c r="N4" s="6">
        <v>1.5958164716280934E-2</v>
      </c>
      <c r="O4" s="6">
        <v>3.4608085840545502</v>
      </c>
      <c r="P4" s="6">
        <v>-2.6771903690470502E-3</v>
      </c>
      <c r="Q4" s="6">
        <v>-2.6807804521719464E-3</v>
      </c>
      <c r="R4" s="6">
        <v>-2.6807804521719464E-3</v>
      </c>
      <c r="S4" s="6">
        <v>1.9000804651708199E-4</v>
      </c>
      <c r="T4" s="6">
        <v>3.7366954198120361E-2</v>
      </c>
      <c r="U4" s="6">
        <v>3.6685727982185397E-2</v>
      </c>
      <c r="V4" s="6">
        <v>3.6685727982185397E-2</v>
      </c>
      <c r="W4" s="6">
        <v>833341869.28381395</v>
      </c>
      <c r="X4" s="6">
        <v>9.9092056580834739E-2</v>
      </c>
      <c r="Y4" s="6">
        <v>9.9092056580834739E-2</v>
      </c>
      <c r="Z4" s="6">
        <v>320954</v>
      </c>
      <c r="AA4" s="6">
        <v>-0.16316675966146418</v>
      </c>
      <c r="AB4" s="6">
        <v>-0.16316675966146418</v>
      </c>
      <c r="AC4" s="6">
        <v>328507.15238171199</v>
      </c>
      <c r="AD4" s="6">
        <v>0.51077198470623764</v>
      </c>
      <c r="AE4" s="6">
        <v>0.51077198470623764</v>
      </c>
      <c r="AF4" s="6">
        <v>66182660.7078913</v>
      </c>
      <c r="AG4" s="6">
        <v>-0.14688967393438943</v>
      </c>
      <c r="AH4" s="6">
        <v>-0.14688967393438943</v>
      </c>
      <c r="AI4" s="6">
        <v>1174.6042016576901</v>
      </c>
      <c r="AJ4" s="6">
        <v>-0.26795049448601882</v>
      </c>
      <c r="AK4" s="6">
        <v>-0.26795049448601882</v>
      </c>
      <c r="AL4" s="6">
        <v>15051825</v>
      </c>
      <c r="AM4" s="6">
        <v>2.2926063445388622E-4</v>
      </c>
      <c r="AN4" s="6">
        <v>33537439932.999889</v>
      </c>
      <c r="AO4" s="11">
        <f t="shared" ref="AO4:AO67" si="9">(AN4-AN3)/AN3</f>
        <v>-3.4123331475919542E-15</v>
      </c>
      <c r="AP4" s="6">
        <v>76051605.000000015</v>
      </c>
      <c r="AQ4" s="11">
        <f t="shared" ref="AQ4:AQ67" si="10">(AP4-AP3)/AP3</f>
        <v>3.1179343372669517E-4</v>
      </c>
      <c r="AR4" s="6">
        <v>43934348.000000037</v>
      </c>
      <c r="AS4" s="11">
        <f t="shared" ref="AS4:AS67" si="11">(AR4-AR3)/AR3</f>
        <v>3.2579661416277152E-4</v>
      </c>
      <c r="AT4" s="6">
        <v>8999999999</v>
      </c>
      <c r="AU4" s="6">
        <v>0</v>
      </c>
      <c r="AV4" s="6">
        <v>551</v>
      </c>
      <c r="AW4" s="6">
        <v>39.490001999999997</v>
      </c>
      <c r="AX4" s="6">
        <v>-8.785090361445945E-3</v>
      </c>
      <c r="AY4" s="6">
        <v>-8.785090361445945E-3</v>
      </c>
      <c r="AZ4" s="6">
        <v>1990.26001</v>
      </c>
      <c r="BA4" s="6">
        <v>-1.31153966170151E-2</v>
      </c>
      <c r="BB4" s="6">
        <v>-1.0115000000000001E-2</v>
      </c>
      <c r="BC4" s="6">
        <v>0.92749999999999999</v>
      </c>
      <c r="BD4" s="6">
        <f t="shared" si="0"/>
        <v>0.92749999999999999</v>
      </c>
      <c r="BE4" s="6">
        <f t="shared" si="1"/>
        <v>0.92749999999999999</v>
      </c>
      <c r="BF4" s="6">
        <v>6.5566000000000004</v>
      </c>
      <c r="BG4" s="6">
        <f t="shared" si="2"/>
        <v>6.5566000000000004</v>
      </c>
      <c r="BH4" s="6">
        <f t="shared" si="3"/>
        <v>6.5566000000000004</v>
      </c>
      <c r="BI4" s="6">
        <v>2.2669999999999999</v>
      </c>
      <c r="BJ4" s="6">
        <f t="shared" si="4"/>
        <v>2.2669999999999999</v>
      </c>
      <c r="BK4" s="6">
        <f t="shared" si="5"/>
        <v>2.2669999999999999</v>
      </c>
      <c r="BL4" s="6">
        <v>38.549999999999997</v>
      </c>
      <c r="BM4" s="6">
        <f t="shared" si="6"/>
        <v>38.549999999999997</v>
      </c>
      <c r="BN4" s="6">
        <f t="shared" si="7"/>
        <v>38.549999999999997</v>
      </c>
      <c r="BO4" s="6">
        <v>5</v>
      </c>
      <c r="BP4" s="6">
        <v>0</v>
      </c>
      <c r="BQ4" s="6">
        <v>10674</v>
      </c>
      <c r="BR4" s="6">
        <v>9.2756598380968249</v>
      </c>
    </row>
    <row r="5" spans="1:70" x14ac:dyDescent="0.25">
      <c r="A5" s="6">
        <v>4</v>
      </c>
      <c r="B5" s="7">
        <v>42376</v>
      </c>
      <c r="C5" s="6">
        <v>456.43400000000003</v>
      </c>
      <c r="D5" s="6">
        <f t="shared" si="8"/>
        <v>5.816948460969578E-2</v>
      </c>
      <c r="E5" s="6">
        <v>5.654051399942342E-2</v>
      </c>
      <c r="F5" s="6">
        <v>5.654051399942342E-2</v>
      </c>
      <c r="G5" s="6">
        <v>6.0079999999999899E-3</v>
      </c>
      <c r="H5" s="6">
        <v>0</v>
      </c>
      <c r="I5" s="6">
        <v>0</v>
      </c>
      <c r="J5" s="6">
        <v>0</v>
      </c>
      <c r="K5" s="6">
        <v>0.95897678038768197</v>
      </c>
      <c r="L5" s="6">
        <v>-9.7654887044903282E-3</v>
      </c>
      <c r="M5" s="6">
        <v>-9.8134838086872608E-3</v>
      </c>
      <c r="N5" s="6">
        <v>-9.8134838086872608E-3</v>
      </c>
      <c r="O5" s="6">
        <v>3.60221641863509</v>
      </c>
      <c r="P5" s="6">
        <v>4.0859767636981494E-2</v>
      </c>
      <c r="Q5" s="6">
        <v>4.0047071276283014E-2</v>
      </c>
      <c r="R5" s="6">
        <v>4.0047071276283014E-2</v>
      </c>
      <c r="S5" s="6">
        <v>2.5061649228364701E-4</v>
      </c>
      <c r="T5" s="6">
        <v>0.31897831106387503</v>
      </c>
      <c r="U5" s="6">
        <v>0.27685743013059261</v>
      </c>
      <c r="V5" s="6">
        <v>0.1474</v>
      </c>
      <c r="W5" s="6">
        <v>1637948558.2555599</v>
      </c>
      <c r="X5" s="6">
        <v>0.96551813682809029</v>
      </c>
      <c r="Y5" s="6">
        <v>0.96551813682809029</v>
      </c>
      <c r="Z5" s="6">
        <v>320954</v>
      </c>
      <c r="AA5" s="6">
        <v>0</v>
      </c>
      <c r="AB5" s="6">
        <v>0</v>
      </c>
      <c r="AC5" s="6">
        <v>642269.51764897699</v>
      </c>
      <c r="AD5" s="6">
        <v>0.95511578056201918</v>
      </c>
      <c r="AE5" s="6">
        <v>0.95511578056201918</v>
      </c>
      <c r="AF5" s="6">
        <v>255301668.867203</v>
      </c>
      <c r="AG5" s="6">
        <v>2.8575310532470337</v>
      </c>
      <c r="AH5" s="6">
        <v>1.5678399999999999</v>
      </c>
      <c r="AI5" s="6">
        <v>18464.821336823101</v>
      </c>
      <c r="AJ5" s="6">
        <v>14.720036852212985</v>
      </c>
      <c r="AK5" s="6">
        <v>2.7008559999999999</v>
      </c>
      <c r="AL5" s="6">
        <v>15051825</v>
      </c>
      <c r="AM5" s="6">
        <v>0</v>
      </c>
      <c r="AN5" s="6">
        <v>33537439932.999889</v>
      </c>
      <c r="AO5" s="11">
        <f t="shared" si="9"/>
        <v>0</v>
      </c>
      <c r="AP5" s="6">
        <v>76051604.99999997</v>
      </c>
      <c r="AQ5" s="11">
        <f t="shared" si="10"/>
        <v>-5.8780460427551741E-16</v>
      </c>
      <c r="AR5" s="6">
        <v>43934347.999999799</v>
      </c>
      <c r="AS5" s="11">
        <f t="shared" si="11"/>
        <v>-5.4267012020199393E-15</v>
      </c>
      <c r="AT5" s="6">
        <v>8999999999</v>
      </c>
      <c r="AU5" s="6">
        <v>0</v>
      </c>
      <c r="AV5" s="6">
        <v>551</v>
      </c>
      <c r="AW5" s="6">
        <v>39.369999</v>
      </c>
      <c r="AX5" s="6">
        <v>-3.0388198005155071E-3</v>
      </c>
      <c r="AY5" s="6">
        <v>-3.0388198005155071E-3</v>
      </c>
      <c r="AZ5" s="6">
        <v>1943.089966</v>
      </c>
      <c r="BA5" s="6">
        <v>-2.3700443039098174E-2</v>
      </c>
      <c r="BB5" s="6">
        <v>-1.0115000000000001E-2</v>
      </c>
      <c r="BC5" s="6">
        <v>0.91439999999999999</v>
      </c>
      <c r="BD5" s="6">
        <f t="shared" si="0"/>
        <v>0.91439999999999999</v>
      </c>
      <c r="BE5" s="6">
        <f t="shared" si="1"/>
        <v>0.91439999999999999</v>
      </c>
      <c r="BF5" s="6">
        <v>6.5929000000000002</v>
      </c>
      <c r="BG5" s="6">
        <f t="shared" si="2"/>
        <v>6.5929000000000002</v>
      </c>
      <c r="BH5" s="6">
        <f t="shared" si="3"/>
        <v>6.5929000000000002</v>
      </c>
      <c r="BI5" s="6">
        <v>2.3820000000000001</v>
      </c>
      <c r="BJ5" s="6">
        <f t="shared" si="4"/>
        <v>2.3820000000000001</v>
      </c>
      <c r="BK5" s="6">
        <f t="shared" si="5"/>
        <v>2.3820000000000001</v>
      </c>
      <c r="BL5" s="6">
        <v>39.049999999999997</v>
      </c>
      <c r="BM5" s="6">
        <f t="shared" si="6"/>
        <v>39.049999999999997</v>
      </c>
      <c r="BN5" s="6">
        <f t="shared" si="7"/>
        <v>39.049999999999997</v>
      </c>
      <c r="BO5" s="6">
        <v>5</v>
      </c>
      <c r="BP5" s="6">
        <v>0</v>
      </c>
      <c r="BQ5" s="6">
        <v>12540</v>
      </c>
      <c r="BR5" s="6">
        <v>9.4367585558240492</v>
      </c>
    </row>
    <row r="6" spans="1:70" x14ac:dyDescent="0.25">
      <c r="A6" s="6">
        <v>5</v>
      </c>
      <c r="B6" s="7">
        <v>42377</v>
      </c>
      <c r="C6" s="6">
        <v>454.69630000000001</v>
      </c>
      <c r="D6" s="6">
        <f t="shared" si="8"/>
        <v>-3.8071221688130547E-3</v>
      </c>
      <c r="E6" s="6">
        <v>-3.8143877048016435E-3</v>
      </c>
      <c r="F6" s="6">
        <v>-3.8143877048016435E-3</v>
      </c>
      <c r="G6" s="6">
        <v>5.9409999999999897E-3</v>
      </c>
      <c r="H6" s="6">
        <v>-1.1151797603195793E-2</v>
      </c>
      <c r="I6" s="6">
        <v>-1.1214445088229346E-2</v>
      </c>
      <c r="J6" s="6">
        <v>-1.1214445088229346E-2</v>
      </c>
      <c r="K6" s="6">
        <v>0.995574781193168</v>
      </c>
      <c r="L6" s="6">
        <v>3.8163594316319834E-2</v>
      </c>
      <c r="M6" s="6">
        <v>3.7453377639657809E-2</v>
      </c>
      <c r="N6" s="6">
        <v>3.7453377639657809E-2</v>
      </c>
      <c r="O6" s="6">
        <v>3.5752458318393399</v>
      </c>
      <c r="P6" s="6">
        <v>-7.4872199949523113E-3</v>
      </c>
      <c r="Q6" s="6">
        <v>-7.515389924300838E-3</v>
      </c>
      <c r="R6" s="6">
        <v>-7.515389924300838E-3</v>
      </c>
      <c r="S6" s="6">
        <v>2.5608714864819299E-4</v>
      </c>
      <c r="T6" s="6">
        <v>2.1828796320213065E-2</v>
      </c>
      <c r="U6" s="6">
        <v>2.1593959471080809E-2</v>
      </c>
      <c r="V6" s="6">
        <v>2.1593959471080809E-2</v>
      </c>
      <c r="W6" s="6">
        <v>1501742593.9812601</v>
      </c>
      <c r="X6" s="6">
        <v>-8.3156435889147381E-2</v>
      </c>
      <c r="Y6" s="6">
        <v>-8.3156435889147381E-2</v>
      </c>
      <c r="Z6" s="6">
        <v>289496</v>
      </c>
      <c r="AA6" s="6">
        <v>-9.8014045626476073E-2</v>
      </c>
      <c r="AB6" s="6">
        <v>-9.8014045626476073E-2</v>
      </c>
      <c r="AC6" s="6">
        <v>554403.40182385396</v>
      </c>
      <c r="AD6" s="6">
        <v>-0.13680567644990585</v>
      </c>
      <c r="AE6" s="6">
        <v>-0.13680567644990585</v>
      </c>
      <c r="AF6" s="6">
        <v>160611930.56277099</v>
      </c>
      <c r="AG6" s="6">
        <v>-0.37089353440022188</v>
      </c>
      <c r="AH6" s="6">
        <v>-0.37089353440022188</v>
      </c>
      <c r="AI6" s="6">
        <v>24820.609624125798</v>
      </c>
      <c r="AJ6" s="6">
        <v>0.34421065719318894</v>
      </c>
      <c r="AK6" s="6">
        <v>0.34421065719318894</v>
      </c>
      <c r="AL6" s="6">
        <v>15059850</v>
      </c>
      <c r="AM6" s="6">
        <v>5.3315793931965063E-4</v>
      </c>
      <c r="AN6" s="6">
        <v>33537439932.999889</v>
      </c>
      <c r="AO6" s="11">
        <f t="shared" si="9"/>
        <v>0</v>
      </c>
      <c r="AP6" s="6">
        <v>76104160.000000045</v>
      </c>
      <c r="AQ6" s="11">
        <f t="shared" si="10"/>
        <v>6.9104392997458141E-4</v>
      </c>
      <c r="AR6" s="6">
        <v>43963066.999999821</v>
      </c>
      <c r="AS6" s="11">
        <f t="shared" si="11"/>
        <v>6.5367989528426556E-4</v>
      </c>
      <c r="AT6" s="6">
        <v>8999999999</v>
      </c>
      <c r="AU6" s="6">
        <v>0</v>
      </c>
      <c r="AV6" s="6">
        <v>551</v>
      </c>
      <c r="AW6" s="6">
        <v>39.169998</v>
      </c>
      <c r="AX6" s="6">
        <v>-5.0800356891042928E-3</v>
      </c>
      <c r="AY6" s="6">
        <v>-5.0800356891042928E-3</v>
      </c>
      <c r="AZ6" s="6">
        <v>1922.030029</v>
      </c>
      <c r="BA6" s="6">
        <v>-1.0838374634476389E-2</v>
      </c>
      <c r="BB6" s="6">
        <v>-1.0115000000000001E-2</v>
      </c>
      <c r="BC6" s="6">
        <v>0.91479999999999995</v>
      </c>
      <c r="BD6" s="6">
        <f t="shared" si="0"/>
        <v>0.91479999999999995</v>
      </c>
      <c r="BE6" s="6">
        <f t="shared" si="1"/>
        <v>0.91479999999999995</v>
      </c>
      <c r="BF6" s="6">
        <v>6.5964999999999998</v>
      </c>
      <c r="BG6" s="6">
        <f t="shared" si="2"/>
        <v>6.5964999999999998</v>
      </c>
      <c r="BH6" s="6">
        <f t="shared" si="3"/>
        <v>6.5964999999999998</v>
      </c>
      <c r="BI6" s="6">
        <v>2.472</v>
      </c>
      <c r="BJ6" s="6">
        <f t="shared" si="4"/>
        <v>2.472</v>
      </c>
      <c r="BK6" s="6">
        <f t="shared" si="5"/>
        <v>2.472</v>
      </c>
      <c r="BL6" s="6">
        <v>39.049999999999997</v>
      </c>
      <c r="BM6" s="6">
        <f t="shared" si="6"/>
        <v>39.049999999999997</v>
      </c>
      <c r="BN6" s="6">
        <f t="shared" si="7"/>
        <v>39.049999999999997</v>
      </c>
      <c r="BO6" s="6">
        <v>5</v>
      </c>
      <c r="BP6" s="6">
        <v>0</v>
      </c>
      <c r="BQ6" s="6">
        <v>10707</v>
      </c>
      <c r="BR6" s="6">
        <v>9.278746404640243</v>
      </c>
    </row>
    <row r="7" spans="1:70" x14ac:dyDescent="0.25">
      <c r="A7" s="6">
        <v>6</v>
      </c>
      <c r="B7" s="7">
        <v>42380</v>
      </c>
      <c r="C7" s="6">
        <v>448.34899999999999</v>
      </c>
      <c r="D7" s="6">
        <f t="shared" si="8"/>
        <v>-1.3959427424414974E-2</v>
      </c>
      <c r="E7" s="6">
        <v>2.5503723251317401E-3</v>
      </c>
      <c r="F7" s="6">
        <v>2.5503723251317401E-3</v>
      </c>
      <c r="G7" s="6">
        <v>5.901E-3</v>
      </c>
      <c r="H7" s="6">
        <v>-8.2352941176453958E-3</v>
      </c>
      <c r="I7" s="6">
        <v>-8.2693914825049519E-3</v>
      </c>
      <c r="J7" s="6">
        <v>-8.2693914825049519E-3</v>
      </c>
      <c r="K7" s="6">
        <v>1.0687266210627699</v>
      </c>
      <c r="L7" s="6">
        <v>4.7806271845603147E-2</v>
      </c>
      <c r="M7" s="6">
        <v>4.6698713701881556E-2</v>
      </c>
      <c r="N7" s="6">
        <v>4.6698713701881556E-2</v>
      </c>
      <c r="O7" s="6">
        <v>3.56256957801688</v>
      </c>
      <c r="P7" s="6">
        <v>5.7500252254966489E-3</v>
      </c>
      <c r="Q7" s="6">
        <v>5.7335569290395978E-3</v>
      </c>
      <c r="R7" s="6">
        <v>5.7335569290395978E-3</v>
      </c>
      <c r="S7" s="6">
        <v>2.5200192125428999E-4</v>
      </c>
      <c r="T7" s="6">
        <v>-1.5293018666632442E-2</v>
      </c>
      <c r="U7" s="6">
        <v>-1.541116294609215E-2</v>
      </c>
      <c r="V7" s="6">
        <v>-1.541116294609215E-2</v>
      </c>
      <c r="W7" s="6">
        <v>1182725805.93385</v>
      </c>
      <c r="X7" s="6">
        <v>-0.13105091710224898</v>
      </c>
      <c r="Y7" s="6">
        <v>-0.13105091710224898</v>
      </c>
      <c r="Z7" s="6">
        <v>217803.99999999901</v>
      </c>
      <c r="AA7" s="6">
        <v>0.12937833479385341</v>
      </c>
      <c r="AB7" s="6">
        <v>0.12937833479385341</v>
      </c>
      <c r="AC7" s="6">
        <v>1025253.038345</v>
      </c>
      <c r="AD7" s="6">
        <v>1.5357720279839497</v>
      </c>
      <c r="AE7" s="6">
        <v>1.5357720279839497</v>
      </c>
      <c r="AF7" s="6">
        <v>90154100.882515594</v>
      </c>
      <c r="AG7" s="6">
        <v>-0.134223698118596</v>
      </c>
      <c r="AH7" s="6">
        <v>-0.134223698118596</v>
      </c>
      <c r="AI7" s="6">
        <v>6180.6087360215297</v>
      </c>
      <c r="AJ7" s="6">
        <v>1.4348763041040213</v>
      </c>
      <c r="AK7" s="6">
        <v>1.4348763041040213</v>
      </c>
      <c r="AL7" s="6">
        <v>15072400.000000002</v>
      </c>
      <c r="AM7" s="6">
        <v>8.3334163354893058E-4</v>
      </c>
      <c r="AN7" s="6">
        <v>33537439933</v>
      </c>
      <c r="AO7" s="11">
        <f t="shared" si="9"/>
        <v>3.2985887093389003E-15</v>
      </c>
      <c r="AP7" s="6">
        <v>76180475.000000641</v>
      </c>
      <c r="AQ7" s="11">
        <f t="shared" si="10"/>
        <v>1.0027704136094007E-3</v>
      </c>
      <c r="AR7" s="6">
        <v>44007047.999999836</v>
      </c>
      <c r="AS7" s="11">
        <f t="shared" si="11"/>
        <v>1.0004079105767367E-3</v>
      </c>
      <c r="AT7" s="6">
        <v>8999999999</v>
      </c>
      <c r="AU7" s="6">
        <v>0</v>
      </c>
      <c r="AV7" s="6">
        <v>449</v>
      </c>
      <c r="AW7" s="6">
        <v>38.700001</v>
      </c>
      <c r="AX7" s="6">
        <v>-1.1998902833745341E-2</v>
      </c>
      <c r="AY7" s="6">
        <v>-9.9590000000000008E-3</v>
      </c>
      <c r="AZ7" s="6">
        <v>1923.670044</v>
      </c>
      <c r="BA7" s="6">
        <v>8.532723085774163E-4</v>
      </c>
      <c r="BB7" s="6">
        <v>8.532723085774163E-4</v>
      </c>
      <c r="BC7" s="6">
        <v>0.92079999999999995</v>
      </c>
      <c r="BD7" s="6">
        <f t="shared" si="0"/>
        <v>0.92079999999999995</v>
      </c>
      <c r="BE7" s="6">
        <f t="shared" si="1"/>
        <v>0.92079999999999995</v>
      </c>
      <c r="BF7" s="6">
        <v>6.5694999999999997</v>
      </c>
      <c r="BG7" s="6">
        <f t="shared" si="2"/>
        <v>6.5694999999999997</v>
      </c>
      <c r="BH7" s="6">
        <f t="shared" si="3"/>
        <v>6.5694999999999997</v>
      </c>
      <c r="BI7" s="6">
        <v>2.3959999999999999</v>
      </c>
      <c r="BJ7" s="6">
        <f t="shared" si="4"/>
        <v>2.3959999999999999</v>
      </c>
      <c r="BK7" s="6">
        <f t="shared" si="5"/>
        <v>2.3959999999999999</v>
      </c>
      <c r="BL7" s="6">
        <v>39.049999999999997</v>
      </c>
      <c r="BM7" s="6">
        <f t="shared" si="6"/>
        <v>39.049999999999997</v>
      </c>
      <c r="BN7" s="6">
        <f t="shared" si="7"/>
        <v>39.049999999999997</v>
      </c>
      <c r="BO7" s="6">
        <v>0</v>
      </c>
      <c r="BP7" s="6">
        <v>0</v>
      </c>
      <c r="BQ7" s="6">
        <v>11124</v>
      </c>
      <c r="BR7" s="6">
        <v>9.3169501070344403</v>
      </c>
    </row>
    <row r="8" spans="1:70" x14ac:dyDescent="0.25">
      <c r="A8" s="6">
        <v>7</v>
      </c>
      <c r="B8" s="7">
        <v>42381</v>
      </c>
      <c r="C8" s="6">
        <v>445.79199999999997</v>
      </c>
      <c r="D8" s="6">
        <f t="shared" si="8"/>
        <v>-5.7031464328012697E-3</v>
      </c>
      <c r="E8" s="6">
        <v>-5.7194714713979383E-3</v>
      </c>
      <c r="F8" s="6">
        <v>-5.7194714713979383E-3</v>
      </c>
      <c r="G8" s="6">
        <v>5.8830000000000002E-3</v>
      </c>
      <c r="H8" s="6">
        <v>-3.0503304524656478E-3</v>
      </c>
      <c r="I8" s="6">
        <v>-3.054992192712718E-3</v>
      </c>
      <c r="J8" s="6">
        <v>-3.054992192712718E-3</v>
      </c>
      <c r="K8" s="6">
        <v>1.1673629008279101</v>
      </c>
      <c r="L8" s="6">
        <v>9.2293274838661357E-2</v>
      </c>
      <c r="M8" s="6">
        <v>8.8279407967203155E-2</v>
      </c>
      <c r="N8" s="6">
        <v>8.8279407967203155E-2</v>
      </c>
      <c r="O8" s="6">
        <v>3.52873825473654</v>
      </c>
      <c r="P8" s="6">
        <v>-9.4963263283611016E-3</v>
      </c>
      <c r="Q8" s="6">
        <v>-9.541703944161109E-3</v>
      </c>
      <c r="R8" s="6">
        <v>-9.541703944161109E-3</v>
      </c>
      <c r="S8" s="6">
        <v>2.5815468084178998E-4</v>
      </c>
      <c r="T8" s="6">
        <v>2.4415526504225984E-2</v>
      </c>
      <c r="U8" s="6">
        <v>2.4122231909576471E-2</v>
      </c>
      <c r="V8" s="6">
        <v>2.4122231909576471E-2</v>
      </c>
      <c r="W8" s="6">
        <v>888588584.75613105</v>
      </c>
      <c r="X8" s="6">
        <v>-0.24869434631594578</v>
      </c>
      <c r="Y8" s="6">
        <v>-0.24869434631594578</v>
      </c>
      <c r="Z8" s="6">
        <v>297315</v>
      </c>
      <c r="AA8" s="6">
        <v>0.36505757470019534</v>
      </c>
      <c r="AB8" s="6">
        <v>0.36505757470019534</v>
      </c>
      <c r="AC8" s="6">
        <v>2962550.3945903098</v>
      </c>
      <c r="AD8" s="6">
        <v>1.8895797269448371</v>
      </c>
      <c r="AE8" s="6">
        <v>1.8895797269448371</v>
      </c>
      <c r="AF8" s="6">
        <v>86718499.604311407</v>
      </c>
      <c r="AG8" s="6">
        <v>-3.8108097630315176E-2</v>
      </c>
      <c r="AH8" s="6">
        <v>-3.8108097630315176E-2</v>
      </c>
      <c r="AI8" s="6">
        <v>6100.8551739932</v>
      </c>
      <c r="AJ8" s="6">
        <v>-1.2903836083897984E-2</v>
      </c>
      <c r="AK8" s="6">
        <v>-1.2903836083897984E-2</v>
      </c>
      <c r="AL8" s="6">
        <v>15076600</v>
      </c>
      <c r="AM8" s="6">
        <v>2.7865502507882866E-4</v>
      </c>
      <c r="AN8" s="6">
        <v>33537439932.999996</v>
      </c>
      <c r="AO8" s="11">
        <f t="shared" si="9"/>
        <v>-1.1374443825306515E-16</v>
      </c>
      <c r="AP8" s="6">
        <v>76205060.000000387</v>
      </c>
      <c r="AQ8" s="11">
        <f t="shared" si="10"/>
        <v>3.2272048710311238E-4</v>
      </c>
      <c r="AR8" s="6">
        <v>44023347.999999903</v>
      </c>
      <c r="AS8" s="11">
        <f t="shared" si="11"/>
        <v>3.7039521487710594E-4</v>
      </c>
      <c r="AT8" s="6">
        <v>8999999999</v>
      </c>
      <c r="AU8" s="6">
        <v>0</v>
      </c>
      <c r="AV8" s="6">
        <v>449</v>
      </c>
      <c r="AW8" s="6">
        <v>38.580002</v>
      </c>
      <c r="AX8" s="6">
        <v>-3.100749273882447E-3</v>
      </c>
      <c r="AY8" s="6">
        <v>-3.100749273882447E-3</v>
      </c>
      <c r="AZ8" s="6">
        <v>1938.6800539999999</v>
      </c>
      <c r="BA8" s="6">
        <v>7.8027986383718759E-3</v>
      </c>
      <c r="BB8" s="6">
        <v>7.8027986383718759E-3</v>
      </c>
      <c r="BC8" s="6">
        <v>0.92100000000000004</v>
      </c>
      <c r="BD8" s="6">
        <f t="shared" si="0"/>
        <v>0.92100000000000004</v>
      </c>
      <c r="BE8" s="6">
        <f t="shared" si="1"/>
        <v>0.92100000000000004</v>
      </c>
      <c r="BF8" s="6">
        <v>6.5724999999999998</v>
      </c>
      <c r="BG8" s="6">
        <f t="shared" si="2"/>
        <v>6.5724999999999998</v>
      </c>
      <c r="BH8" s="6">
        <f t="shared" si="3"/>
        <v>6.5724999999999998</v>
      </c>
      <c r="BI8" s="6">
        <v>2.2570000000000001</v>
      </c>
      <c r="BJ8" s="6">
        <f t="shared" si="4"/>
        <v>2.2570000000000001</v>
      </c>
      <c r="BK8" s="6">
        <f t="shared" si="5"/>
        <v>2.2570000000000001</v>
      </c>
      <c r="BL8" s="6">
        <v>38.549999999999997</v>
      </c>
      <c r="BM8" s="6">
        <f t="shared" si="6"/>
        <v>38.549999999999997</v>
      </c>
      <c r="BN8" s="6">
        <f t="shared" si="7"/>
        <v>38.549999999999997</v>
      </c>
      <c r="BO8" s="6">
        <v>0</v>
      </c>
      <c r="BP8" s="6">
        <v>0</v>
      </c>
      <c r="BQ8" s="6">
        <v>10430</v>
      </c>
      <c r="BR8" s="6">
        <v>9.2525374206759707</v>
      </c>
    </row>
    <row r="9" spans="1:70" x14ac:dyDescent="0.25">
      <c r="A9" s="6">
        <v>8</v>
      </c>
      <c r="B9" s="7">
        <v>42382</v>
      </c>
      <c r="C9" s="6">
        <v>432.12</v>
      </c>
      <c r="D9" s="6">
        <f t="shared" si="8"/>
        <v>-3.0669011556959232E-2</v>
      </c>
      <c r="E9" s="6">
        <v>-3.114914807503015E-2</v>
      </c>
      <c r="F9" s="6">
        <v>-3.114914807503015E-2</v>
      </c>
      <c r="G9" s="6">
        <v>5.7889999999999999E-3</v>
      </c>
      <c r="H9" s="6">
        <v>-1.597824239333679E-2</v>
      </c>
      <c r="I9" s="6">
        <v>-1.6107270785451402E-2</v>
      </c>
      <c r="J9" s="6">
        <v>-1.6107270785451402E-2</v>
      </c>
      <c r="K9" s="6">
        <v>1.12958834642001</v>
      </c>
      <c r="L9" s="6">
        <v>-3.2358878615304433E-2</v>
      </c>
      <c r="M9" s="6">
        <v>-3.2894002818686055E-2</v>
      </c>
      <c r="N9" s="6">
        <v>-3.2894002818686055E-2</v>
      </c>
      <c r="O9" s="6">
        <v>3.4769994523813401</v>
      </c>
      <c r="P9" s="6">
        <v>-1.466212527544432E-2</v>
      </c>
      <c r="Q9" s="6">
        <v>-1.4770676603037184E-2</v>
      </c>
      <c r="R9" s="6">
        <v>-1.4770676603037184E-2</v>
      </c>
      <c r="S9" s="6">
        <v>2.5516883877652697E-4</v>
      </c>
      <c r="T9" s="6">
        <v>-1.1566096944385354E-2</v>
      </c>
      <c r="U9" s="6">
        <v>-1.1633504509350931E-2</v>
      </c>
      <c r="V9" s="6">
        <v>-1.1633504509350931E-2</v>
      </c>
      <c r="W9" s="6">
        <v>1584488640.98228</v>
      </c>
      <c r="X9" s="6">
        <v>0.78315214505837416</v>
      </c>
      <c r="Y9" s="6">
        <v>0.78315214505837416</v>
      </c>
      <c r="Z9" s="6">
        <v>485992</v>
      </c>
      <c r="AA9" s="6">
        <v>0.63460303045591371</v>
      </c>
      <c r="AB9" s="6">
        <v>0.63460303045591371</v>
      </c>
      <c r="AC9" s="6">
        <v>1003321.3604582699</v>
      </c>
      <c r="AD9" s="6">
        <v>-0.66133188407854271</v>
      </c>
      <c r="AE9" s="6">
        <v>-0.57167100000000004</v>
      </c>
      <c r="AF9" s="6">
        <v>150198857.35844401</v>
      </c>
      <c r="AG9" s="6">
        <v>0.73202786076543847</v>
      </c>
      <c r="AH9" s="6">
        <v>0.73202786076543847</v>
      </c>
      <c r="AI9" s="6">
        <v>4156.93828907427</v>
      </c>
      <c r="AJ9" s="6">
        <v>-0.31863022961198662</v>
      </c>
      <c r="AK9" s="6">
        <v>-0.31863022961198662</v>
      </c>
      <c r="AL9" s="6">
        <v>15080300</v>
      </c>
      <c r="AM9" s="6">
        <v>2.4541342212435163E-4</v>
      </c>
      <c r="AN9" s="6">
        <v>33537439933</v>
      </c>
      <c r="AO9" s="11">
        <f t="shared" si="9"/>
        <v>1.1374443825306517E-16</v>
      </c>
      <c r="AP9" s="6">
        <v>76230399.99999997</v>
      </c>
      <c r="AQ9" s="11">
        <f t="shared" si="10"/>
        <v>3.3252385077293608E-4</v>
      </c>
      <c r="AR9" s="6">
        <v>44037647.999999933</v>
      </c>
      <c r="AS9" s="11">
        <f t="shared" si="11"/>
        <v>3.24827634645821E-4</v>
      </c>
      <c r="AT9" s="6">
        <v>8999999999</v>
      </c>
      <c r="AU9" s="6">
        <v>0</v>
      </c>
      <c r="AV9" s="6">
        <v>449</v>
      </c>
      <c r="AW9" s="6">
        <v>38.709999000000003</v>
      </c>
      <c r="AX9" s="6">
        <v>3.369543630402171E-3</v>
      </c>
      <c r="AY9" s="6">
        <v>3.369543630402171E-3</v>
      </c>
      <c r="AZ9" s="6">
        <v>1890.280029</v>
      </c>
      <c r="BA9" s="6">
        <v>-2.4965452602732516E-2</v>
      </c>
      <c r="BB9" s="6">
        <v>-1.0115000000000001E-2</v>
      </c>
      <c r="BC9" s="6">
        <v>0.9194</v>
      </c>
      <c r="BD9" s="6">
        <f t="shared" si="0"/>
        <v>0.9194</v>
      </c>
      <c r="BE9" s="6">
        <f t="shared" si="1"/>
        <v>0.9194</v>
      </c>
      <c r="BF9" s="6">
        <v>6.5754000000000001</v>
      </c>
      <c r="BG9" s="6">
        <f t="shared" si="2"/>
        <v>6.5754000000000001</v>
      </c>
      <c r="BH9" s="6">
        <f t="shared" si="3"/>
        <v>6.5754000000000001</v>
      </c>
      <c r="BI9" s="6">
        <v>2.2690000000000001</v>
      </c>
      <c r="BJ9" s="6">
        <f t="shared" si="4"/>
        <v>2.2690000000000001</v>
      </c>
      <c r="BK9" s="6">
        <f t="shared" si="5"/>
        <v>2.2690000000000001</v>
      </c>
      <c r="BL9" s="6">
        <v>38.75</v>
      </c>
      <c r="BM9" s="6">
        <f t="shared" si="6"/>
        <v>38.75</v>
      </c>
      <c r="BN9" s="6">
        <f t="shared" si="7"/>
        <v>38.75</v>
      </c>
      <c r="BO9" s="6">
        <v>0</v>
      </c>
      <c r="BP9" s="6">
        <v>0</v>
      </c>
      <c r="BQ9" s="6">
        <v>10423</v>
      </c>
      <c r="BR9" s="6">
        <v>9.2518661188046813</v>
      </c>
    </row>
    <row r="10" spans="1:70" x14ac:dyDescent="0.25">
      <c r="A10" s="6">
        <v>9</v>
      </c>
      <c r="B10" s="7">
        <v>42383</v>
      </c>
      <c r="C10" s="6">
        <v>429.24299999999897</v>
      </c>
      <c r="D10" s="6">
        <f t="shared" si="8"/>
        <v>-6.6578728131098603E-3</v>
      </c>
      <c r="E10" s="6">
        <v>-6.6801353172748108E-3</v>
      </c>
      <c r="F10" s="6">
        <v>-6.6801353172748108E-3</v>
      </c>
      <c r="G10" s="6">
        <v>5.5269999999999998E-3</v>
      </c>
      <c r="H10" s="6">
        <v>-4.5258248402142008E-2</v>
      </c>
      <c r="I10" s="6">
        <v>-4.6314392245741659E-2</v>
      </c>
      <c r="J10" s="6">
        <v>-4.6314392245741659E-2</v>
      </c>
      <c r="K10" s="6">
        <v>1.1573775532524999</v>
      </c>
      <c r="L10" s="6">
        <v>2.4601180527899252E-2</v>
      </c>
      <c r="M10" s="6">
        <v>2.4303444706469716E-2</v>
      </c>
      <c r="N10" s="6">
        <v>2.4303444706469716E-2</v>
      </c>
      <c r="O10" s="6">
        <v>3.45735202173725</v>
      </c>
      <c r="P10" s="6">
        <v>-5.6506855733422486E-3</v>
      </c>
      <c r="Q10" s="6">
        <v>-5.666711095705693E-3</v>
      </c>
      <c r="R10" s="6">
        <v>-5.666711095705693E-3</v>
      </c>
      <c r="S10" s="6">
        <v>2.9210774790134502E-4</v>
      </c>
      <c r="T10" s="6">
        <v>0.14476261796672041</v>
      </c>
      <c r="U10" s="6">
        <v>0.13519729495924379</v>
      </c>
      <c r="V10" s="6">
        <v>0.13519729495924379</v>
      </c>
      <c r="W10" s="6">
        <v>1266295629.4583099</v>
      </c>
      <c r="X10" s="6">
        <v>-0.20081747719359549</v>
      </c>
      <c r="Y10" s="6">
        <v>-0.20081747719359549</v>
      </c>
      <c r="Z10" s="6">
        <v>849157.99999999895</v>
      </c>
      <c r="AA10" s="6">
        <v>0.74726744473159834</v>
      </c>
      <c r="AB10" s="6">
        <v>0.74726744473159834</v>
      </c>
      <c r="AC10" s="6">
        <v>731050.84837684198</v>
      </c>
      <c r="AD10" s="6">
        <v>-0.27136919716038699</v>
      </c>
      <c r="AE10" s="6">
        <v>-0.27136919716038699</v>
      </c>
      <c r="AF10" s="6">
        <v>65857080.296439297</v>
      </c>
      <c r="AG10" s="6">
        <v>-0.56153407918893949</v>
      </c>
      <c r="AH10" s="6">
        <v>-0.49238500000000002</v>
      </c>
      <c r="AI10" s="6">
        <v>35991.426907377201</v>
      </c>
      <c r="AJ10" s="6">
        <v>7.6581576161411613</v>
      </c>
      <c r="AK10" s="6">
        <v>2.7008559999999999</v>
      </c>
      <c r="AL10" s="6">
        <v>15083725.000000013</v>
      </c>
      <c r="AM10" s="6">
        <v>2.2711749766337794E-4</v>
      </c>
      <c r="AN10" s="6">
        <v>33537439933</v>
      </c>
      <c r="AO10" s="11">
        <f t="shared" si="9"/>
        <v>0</v>
      </c>
      <c r="AP10" s="6">
        <v>76256205.000000045</v>
      </c>
      <c r="AQ10" s="11">
        <f t="shared" si="10"/>
        <v>3.3851324406109E-4</v>
      </c>
      <c r="AR10" s="6">
        <v>44051550.999999829</v>
      </c>
      <c r="AS10" s="11">
        <f t="shared" si="11"/>
        <v>3.1570714221376478E-4</v>
      </c>
      <c r="AT10" s="6">
        <v>8999999999</v>
      </c>
      <c r="AU10" s="6">
        <v>0</v>
      </c>
      <c r="AV10" s="6">
        <v>449</v>
      </c>
      <c r="AW10" s="6">
        <v>38.75</v>
      </c>
      <c r="AX10" s="6">
        <v>1.0333505821066185E-3</v>
      </c>
      <c r="AY10" s="6">
        <v>1.0333505821066185E-3</v>
      </c>
      <c r="AZ10" s="6">
        <v>1921.839966</v>
      </c>
      <c r="BA10" s="6">
        <v>1.6695905641396367E-2</v>
      </c>
      <c r="BB10" s="6">
        <v>1.0822999999999999E-2</v>
      </c>
      <c r="BC10" s="6">
        <v>0.9204</v>
      </c>
      <c r="BD10" s="6">
        <f t="shared" si="0"/>
        <v>0.9204</v>
      </c>
      <c r="BE10" s="6">
        <f t="shared" si="1"/>
        <v>0.9204</v>
      </c>
      <c r="BF10" s="6">
        <v>6.5900999999999996</v>
      </c>
      <c r="BG10" s="6">
        <f t="shared" si="2"/>
        <v>6.5900999999999996</v>
      </c>
      <c r="BH10" s="6">
        <f t="shared" si="3"/>
        <v>6.5900999999999996</v>
      </c>
      <c r="BI10" s="6">
        <v>2.1389999999999998</v>
      </c>
      <c r="BJ10" s="6">
        <f t="shared" si="4"/>
        <v>2.1389999999999998</v>
      </c>
      <c r="BK10" s="6">
        <f t="shared" si="5"/>
        <v>2.1389999999999998</v>
      </c>
      <c r="BL10" s="6">
        <v>38.450000000000003</v>
      </c>
      <c r="BM10" s="6">
        <f t="shared" si="6"/>
        <v>38.450000000000003</v>
      </c>
      <c r="BN10" s="6">
        <f t="shared" si="7"/>
        <v>38.450000000000003</v>
      </c>
      <c r="BO10" s="6">
        <v>0</v>
      </c>
      <c r="BP10" s="6">
        <v>0</v>
      </c>
      <c r="BQ10" s="6">
        <v>10233</v>
      </c>
      <c r="BR10" s="6">
        <v>9.2334707893650378</v>
      </c>
    </row>
    <row r="11" spans="1:70" x14ac:dyDescent="0.25">
      <c r="A11" s="6">
        <v>10</v>
      </c>
      <c r="B11" s="7">
        <v>42384</v>
      </c>
      <c r="C11" s="6">
        <v>365.91199999999998</v>
      </c>
      <c r="D11" s="6">
        <f t="shared" si="8"/>
        <v>-0.14754113637263541</v>
      </c>
      <c r="E11" s="6">
        <v>-0.15963032479826075</v>
      </c>
      <c r="F11" s="6">
        <v>-6.7599999999999993E-2</v>
      </c>
      <c r="G11" s="6">
        <v>5.4739999999999902E-3</v>
      </c>
      <c r="H11" s="6">
        <v>-9.58928894517996E-3</v>
      </c>
      <c r="I11" s="6">
        <v>-9.6355622326403309E-3</v>
      </c>
      <c r="J11" s="6">
        <v>-9.6355622326403309E-3</v>
      </c>
      <c r="K11" s="6">
        <v>1.2107354628848499</v>
      </c>
      <c r="L11" s="6">
        <v>4.6102423087783118E-2</v>
      </c>
      <c r="M11" s="6">
        <v>4.5071279670968627E-2</v>
      </c>
      <c r="N11" s="6">
        <v>4.5071279670968627E-2</v>
      </c>
      <c r="O11" s="6">
        <v>3.0226726980566401</v>
      </c>
      <c r="P11" s="6">
        <v>-0.12572608196899554</v>
      </c>
      <c r="Q11" s="6">
        <v>-0.13436154507030007</v>
      </c>
      <c r="R11" s="6">
        <v>-8.2199999999999995E-2</v>
      </c>
      <c r="S11" s="6">
        <v>2.5616395733133498E-4</v>
      </c>
      <c r="T11" s="6">
        <v>-0.12304976786219828</v>
      </c>
      <c r="U11" s="6">
        <v>-0.13130503606760643</v>
      </c>
      <c r="V11" s="6">
        <v>-0.1061</v>
      </c>
      <c r="W11" s="6">
        <v>1576734613.7039199</v>
      </c>
      <c r="X11" s="6">
        <v>0.24515522049018534</v>
      </c>
      <c r="Y11" s="6">
        <v>0.24515522049018534</v>
      </c>
      <c r="Z11" s="6">
        <v>724813</v>
      </c>
      <c r="AA11" s="6">
        <v>-0.14643329038883118</v>
      </c>
      <c r="AB11" s="6">
        <v>-0.14643329038883118</v>
      </c>
      <c r="AC11" s="6">
        <v>4049516.2124520601</v>
      </c>
      <c r="AD11" s="6">
        <v>4.5393085466534009</v>
      </c>
      <c r="AE11" s="6">
        <v>1.9708600000000001</v>
      </c>
      <c r="AF11" s="6">
        <v>137889037.76963001</v>
      </c>
      <c r="AG11" s="6">
        <v>1.0937617815572258</v>
      </c>
      <c r="AH11" s="6">
        <v>1.0937617815572258</v>
      </c>
      <c r="AI11" s="6">
        <v>31744.4613738302</v>
      </c>
      <c r="AJ11" s="6">
        <v>-0.11799936536210229</v>
      </c>
      <c r="AK11" s="6">
        <v>-0.11799936536210229</v>
      </c>
      <c r="AL11" s="6">
        <v>15083975</v>
      </c>
      <c r="AM11" s="6">
        <v>1.6574155255877528E-5</v>
      </c>
      <c r="AN11" s="6">
        <v>33537439932.999878</v>
      </c>
      <c r="AO11" s="11">
        <f t="shared" si="9"/>
        <v>-3.6398220240980848E-15</v>
      </c>
      <c r="AP11" s="6">
        <v>76259014.999999985</v>
      </c>
      <c r="AQ11" s="11">
        <f t="shared" si="10"/>
        <v>3.6849460315267375E-5</v>
      </c>
      <c r="AR11" s="6">
        <v>44053375.999999791</v>
      </c>
      <c r="AS11" s="11">
        <f t="shared" si="11"/>
        <v>4.1428734256434107E-5</v>
      </c>
      <c r="AT11" s="6">
        <v>8999999999</v>
      </c>
      <c r="AU11" s="6">
        <v>0</v>
      </c>
      <c r="AV11" s="6">
        <v>449</v>
      </c>
      <c r="AW11" s="6">
        <v>38.459999000000003</v>
      </c>
      <c r="AX11" s="6">
        <v>-7.4838967741934614E-3</v>
      </c>
      <c r="AY11" s="6">
        <v>-7.4838967741934614E-3</v>
      </c>
      <c r="AZ11" s="6">
        <v>1880.329956</v>
      </c>
      <c r="BA11" s="6">
        <v>-2.1599098121783969E-2</v>
      </c>
      <c r="BB11" s="6">
        <v>-1.0115000000000001E-2</v>
      </c>
      <c r="BC11" s="6">
        <v>0.91610000000000003</v>
      </c>
      <c r="BD11" s="6">
        <f t="shared" si="0"/>
        <v>0.91610000000000003</v>
      </c>
      <c r="BE11" s="6">
        <f t="shared" si="1"/>
        <v>0.91610000000000003</v>
      </c>
      <c r="BF11" s="6">
        <v>6.5849000000000002</v>
      </c>
      <c r="BG11" s="6">
        <f t="shared" si="2"/>
        <v>6.5849000000000002</v>
      </c>
      <c r="BH11" s="6">
        <f t="shared" si="3"/>
        <v>6.5849000000000002</v>
      </c>
      <c r="BI11" s="6">
        <v>2.1</v>
      </c>
      <c r="BJ11" s="6">
        <f t="shared" si="4"/>
        <v>2.1</v>
      </c>
      <c r="BK11" s="6">
        <f t="shared" si="5"/>
        <v>2.1</v>
      </c>
      <c r="BL11" s="6">
        <v>37.950000000000003</v>
      </c>
      <c r="BM11" s="6">
        <f t="shared" si="6"/>
        <v>37.950000000000003</v>
      </c>
      <c r="BN11" s="6">
        <f t="shared" si="7"/>
        <v>37.950000000000003</v>
      </c>
      <c r="BO11" s="6">
        <v>0</v>
      </c>
      <c r="BP11" s="6">
        <v>0</v>
      </c>
      <c r="BQ11" s="6">
        <v>12679</v>
      </c>
      <c r="BR11" s="6">
        <v>9.4477812279912161</v>
      </c>
    </row>
    <row r="12" spans="1:70" x14ac:dyDescent="0.25">
      <c r="A12" s="6">
        <v>11</v>
      </c>
      <c r="B12" s="7">
        <v>42387</v>
      </c>
      <c r="C12" s="6">
        <v>385.13200000000001</v>
      </c>
      <c r="D12" s="6">
        <f t="shared" si="8"/>
        <v>5.2526290474212457E-2</v>
      </c>
      <c r="E12" s="6">
        <v>-3.1730915503231198E-3</v>
      </c>
      <c r="F12" s="6">
        <v>-3.1730915503231198E-3</v>
      </c>
      <c r="G12" s="6">
        <v>5.3309999999999998E-3</v>
      </c>
      <c r="H12" s="6">
        <v>4.3248532289628147E-2</v>
      </c>
      <c r="I12" s="6">
        <v>4.2339433625010837E-2</v>
      </c>
      <c r="J12" s="6">
        <v>4.2339433625010837E-2</v>
      </c>
      <c r="K12" s="6">
        <v>1.3983011269288801</v>
      </c>
      <c r="L12" s="6">
        <v>5.7831890800000896E-2</v>
      </c>
      <c r="M12" s="6">
        <v>5.6221427427474463E-2</v>
      </c>
      <c r="N12" s="6">
        <v>5.6221427427474463E-2</v>
      </c>
      <c r="O12" s="6">
        <v>3.0328926223534398</v>
      </c>
      <c r="P12" s="6">
        <v>3.6628644527192692E-3</v>
      </c>
      <c r="Q12" s="6">
        <v>3.6561725008831805E-3</v>
      </c>
      <c r="R12" s="6">
        <v>3.6561725008831805E-3</v>
      </c>
      <c r="S12" s="6">
        <v>3.4311342609026499E-4</v>
      </c>
      <c r="T12" s="6">
        <v>0.15510056942453621</v>
      </c>
      <c r="U12" s="6">
        <v>0.14418741327795151</v>
      </c>
      <c r="V12" s="6">
        <v>0.14418741327795151</v>
      </c>
      <c r="W12" s="6">
        <v>1357696058.8206</v>
      </c>
      <c r="X12" s="6">
        <v>-8.0329799071376801E-2</v>
      </c>
      <c r="Y12" s="6">
        <v>-8.0329799071376801E-2</v>
      </c>
      <c r="Z12" s="6">
        <v>524883</v>
      </c>
      <c r="AA12" s="6">
        <v>0.59271677914259358</v>
      </c>
      <c r="AB12" s="6">
        <v>0.59271677914259358</v>
      </c>
      <c r="AC12" s="6">
        <v>4073710.12027806</v>
      </c>
      <c r="AD12" s="6">
        <v>2.4640126879309276</v>
      </c>
      <c r="AE12" s="6">
        <v>1.9708600000000001</v>
      </c>
      <c r="AF12" s="6">
        <v>103099666.81344999</v>
      </c>
      <c r="AG12" s="6">
        <v>-0.10584796851661883</v>
      </c>
      <c r="AH12" s="6">
        <v>-0.10584796851661883</v>
      </c>
      <c r="AI12" s="6">
        <v>62973.165056718099</v>
      </c>
      <c r="AJ12" s="6">
        <v>6.5954606996248879</v>
      </c>
      <c r="AK12" s="6">
        <v>2.7008559999999999</v>
      </c>
      <c r="AL12" s="6">
        <v>15098225</v>
      </c>
      <c r="AM12" s="6">
        <v>9.4471119184432481E-4</v>
      </c>
      <c r="AN12" s="6">
        <v>33537439933</v>
      </c>
      <c r="AO12" s="11">
        <f t="shared" si="9"/>
        <v>3.6398220240980982E-15</v>
      </c>
      <c r="AP12" s="6">
        <v>76357089.999999344</v>
      </c>
      <c r="AQ12" s="11">
        <f t="shared" si="10"/>
        <v>1.2860774558832062E-3</v>
      </c>
      <c r="AR12" s="6">
        <v>44109098.000000045</v>
      </c>
      <c r="AS12" s="11">
        <f t="shared" si="11"/>
        <v>1.2648746829358455E-3</v>
      </c>
      <c r="AT12" s="6">
        <v>8999999999</v>
      </c>
      <c r="AU12" s="6">
        <v>0</v>
      </c>
      <c r="AV12" s="6">
        <v>459</v>
      </c>
      <c r="AW12" s="6">
        <v>38.459999000000003</v>
      </c>
      <c r="AX12" s="6">
        <v>0</v>
      </c>
      <c r="AY12" s="6">
        <v>0</v>
      </c>
      <c r="AZ12" s="6">
        <v>1880.329956</v>
      </c>
      <c r="BA12" s="6">
        <v>0</v>
      </c>
      <c r="BB12" s="6">
        <v>0</v>
      </c>
      <c r="BC12" s="6">
        <v>0.91810000000000003</v>
      </c>
      <c r="BD12" s="6">
        <f t="shared" si="0"/>
        <v>0.91810000000000003</v>
      </c>
      <c r="BE12" s="6">
        <f t="shared" si="1"/>
        <v>0.91810000000000003</v>
      </c>
      <c r="BF12" s="6">
        <v>6.5789</v>
      </c>
      <c r="BG12" s="6">
        <f t="shared" si="2"/>
        <v>6.5789</v>
      </c>
      <c r="BH12" s="6">
        <f t="shared" si="3"/>
        <v>6.5789</v>
      </c>
      <c r="BI12" s="6">
        <v>2.105</v>
      </c>
      <c r="BJ12" s="6">
        <f t="shared" si="4"/>
        <v>2.105</v>
      </c>
      <c r="BK12" s="6">
        <f t="shared" si="5"/>
        <v>2.105</v>
      </c>
      <c r="BL12" s="6">
        <v>37.950000000000003</v>
      </c>
      <c r="BM12" s="6">
        <f t="shared" si="6"/>
        <v>37.950000000000003</v>
      </c>
      <c r="BN12" s="6">
        <f t="shared" si="7"/>
        <v>37.950000000000003</v>
      </c>
      <c r="BO12" s="6">
        <v>0</v>
      </c>
      <c r="BP12" s="6">
        <v>0</v>
      </c>
      <c r="BQ12" s="6">
        <v>13410</v>
      </c>
      <c r="BR12" s="6">
        <v>9.5038305447109401</v>
      </c>
    </row>
    <row r="13" spans="1:70" x14ac:dyDescent="0.25">
      <c r="A13" s="6">
        <v>12</v>
      </c>
      <c r="B13" s="7">
        <v>42388</v>
      </c>
      <c r="C13" s="6">
        <v>379.01499999999999</v>
      </c>
      <c r="D13" s="6">
        <f t="shared" si="8"/>
        <v>-1.5882866134208581E-2</v>
      </c>
      <c r="E13" s="6">
        <v>-1.6010350532906056E-2</v>
      </c>
      <c r="F13" s="6">
        <v>-1.6010350532906056E-2</v>
      </c>
      <c r="G13" s="6">
        <v>5.2709999999999996E-3</v>
      </c>
      <c r="H13" s="6">
        <v>-1.1254924029262833E-2</v>
      </c>
      <c r="I13" s="6">
        <v>-1.131873996755421E-2</v>
      </c>
      <c r="J13" s="6">
        <v>-1.131873996755421E-2</v>
      </c>
      <c r="K13" s="6">
        <v>1.3769900190471001</v>
      </c>
      <c r="L13" s="6">
        <v>-1.5240714229120371E-2</v>
      </c>
      <c r="M13" s="6">
        <v>-1.535804760372953E-2</v>
      </c>
      <c r="N13" s="6">
        <v>-1.535804760372953E-2</v>
      </c>
      <c r="O13" s="6">
        <v>2.9977910747970302</v>
      </c>
      <c r="P13" s="6">
        <v>-1.1573620278442887E-2</v>
      </c>
      <c r="Q13" s="6">
        <v>-1.1641115906193787E-2</v>
      </c>
      <c r="R13" s="6">
        <v>-1.1641115906193787E-2</v>
      </c>
      <c r="S13" s="6">
        <v>4.6194784092961998E-4</v>
      </c>
      <c r="T13" s="6">
        <v>0.34634148885824267</v>
      </c>
      <c r="U13" s="6">
        <v>0.29739090547707397</v>
      </c>
      <c r="V13" s="6">
        <v>0.1474</v>
      </c>
      <c r="W13" s="6">
        <v>1157108220.8545201</v>
      </c>
      <c r="X13" s="6">
        <v>-0.14774134215306339</v>
      </c>
      <c r="Y13" s="6">
        <v>-0.14774134215306339</v>
      </c>
      <c r="Z13" s="6">
        <v>220146</v>
      </c>
      <c r="AA13" s="6">
        <v>-0.58058081515309123</v>
      </c>
      <c r="AB13" s="6">
        <v>-0.52732100000000004</v>
      </c>
      <c r="AC13" s="6">
        <v>1684557.29140796</v>
      </c>
      <c r="AD13" s="6">
        <v>-0.58648081437542809</v>
      </c>
      <c r="AE13" s="6">
        <v>-0.57167100000000004</v>
      </c>
      <c r="AF13" s="6">
        <v>64862107.867886297</v>
      </c>
      <c r="AG13" s="6">
        <v>-0.37087955885203083</v>
      </c>
      <c r="AH13" s="6">
        <v>-0.37087955885203083</v>
      </c>
      <c r="AI13" s="6">
        <v>122941.921759005</v>
      </c>
      <c r="AJ13" s="6">
        <v>0.95229065663564438</v>
      </c>
      <c r="AK13" s="6">
        <v>0.95229065663564438</v>
      </c>
      <c r="AL13" s="6">
        <v>15101700</v>
      </c>
      <c r="AM13" s="6">
        <v>2.3015950550478616E-4</v>
      </c>
      <c r="AN13" s="6">
        <v>33537439933</v>
      </c>
      <c r="AO13" s="11">
        <f t="shared" si="9"/>
        <v>0</v>
      </c>
      <c r="AP13" s="6">
        <v>76382174.999999329</v>
      </c>
      <c r="AQ13" s="11">
        <f t="shared" si="10"/>
        <v>3.2852221057645486E-4</v>
      </c>
      <c r="AR13" s="6">
        <v>44123498.000000127</v>
      </c>
      <c r="AS13" s="11">
        <f t="shared" si="11"/>
        <v>3.264632616174092E-4</v>
      </c>
      <c r="AT13" s="6">
        <v>8999999999</v>
      </c>
      <c r="AU13" s="6">
        <v>0</v>
      </c>
      <c r="AV13" s="6">
        <v>459</v>
      </c>
      <c r="AW13" s="6">
        <v>38.709999000000003</v>
      </c>
      <c r="AX13" s="6">
        <v>6.5002601794139411E-3</v>
      </c>
      <c r="AY13" s="6">
        <v>6.5002601794139411E-3</v>
      </c>
      <c r="AZ13" s="6">
        <v>1881.329956</v>
      </c>
      <c r="BA13" s="6">
        <v>5.3182155440808176E-4</v>
      </c>
      <c r="BB13" s="6">
        <v>5.3182155440808176E-4</v>
      </c>
      <c r="BC13" s="6">
        <v>0.91669999999999996</v>
      </c>
      <c r="BD13" s="6">
        <f t="shared" si="0"/>
        <v>0.91669999999999996</v>
      </c>
      <c r="BE13" s="6">
        <f t="shared" si="1"/>
        <v>0.91669999999999996</v>
      </c>
      <c r="BF13" s="6">
        <v>6.5785</v>
      </c>
      <c r="BG13" s="6">
        <f t="shared" si="2"/>
        <v>6.5785</v>
      </c>
      <c r="BH13" s="6">
        <f t="shared" si="3"/>
        <v>6.5785</v>
      </c>
      <c r="BI13" s="6">
        <v>2.0910000000000002</v>
      </c>
      <c r="BJ13" s="6">
        <f t="shared" si="4"/>
        <v>2.0910000000000002</v>
      </c>
      <c r="BK13" s="6">
        <f t="shared" si="5"/>
        <v>2.0910000000000002</v>
      </c>
      <c r="BL13" s="6">
        <v>37.299999999999997</v>
      </c>
      <c r="BM13" s="6">
        <f t="shared" si="6"/>
        <v>37.299999999999997</v>
      </c>
      <c r="BN13" s="6">
        <f t="shared" si="7"/>
        <v>37.299999999999997</v>
      </c>
      <c r="BO13" s="6">
        <v>0</v>
      </c>
      <c r="BP13" s="6">
        <v>0</v>
      </c>
      <c r="BQ13" s="6">
        <v>12358</v>
      </c>
      <c r="BR13" s="6">
        <v>9.4221398215897363</v>
      </c>
    </row>
    <row r="14" spans="1:70" x14ac:dyDescent="0.25">
      <c r="A14" s="6">
        <v>13</v>
      </c>
      <c r="B14" s="7">
        <v>42389</v>
      </c>
      <c r="C14" s="6">
        <v>418.84800000000001</v>
      </c>
      <c r="D14" s="6">
        <f t="shared" si="8"/>
        <v>0.10509610437581633</v>
      </c>
      <c r="E14" s="6">
        <v>9.993230347365277E-2</v>
      </c>
      <c r="F14" s="6">
        <v>6.2600000000000003E-2</v>
      </c>
      <c r="G14" s="6">
        <v>5.3689999999999901E-3</v>
      </c>
      <c r="H14" s="6">
        <v>1.8592297476757818E-2</v>
      </c>
      <c r="I14" s="6">
        <v>1.8421573567360849E-2</v>
      </c>
      <c r="J14" s="6">
        <v>1.8421573567360849E-2</v>
      </c>
      <c r="K14" s="6">
        <v>1.56541190454125</v>
      </c>
      <c r="L14" s="6">
        <v>0.1368360575514854</v>
      </c>
      <c r="M14" s="6">
        <v>0.12824901576315029</v>
      </c>
      <c r="N14" s="6">
        <v>0.12824901576315029</v>
      </c>
      <c r="O14" s="6">
        <v>3.3942069213795598</v>
      </c>
      <c r="P14" s="6">
        <v>0.13223598199196371</v>
      </c>
      <c r="Q14" s="6">
        <v>0.12419442271246553</v>
      </c>
      <c r="R14" s="6">
        <v>9.8500000000000004E-2</v>
      </c>
      <c r="S14" s="6">
        <v>6.0974753697104901E-4</v>
      </c>
      <c r="T14" s="6">
        <v>0.31994888371812313</v>
      </c>
      <c r="U14" s="6">
        <v>0.27759301139250114</v>
      </c>
      <c r="V14" s="6">
        <v>0.1474</v>
      </c>
      <c r="W14" s="6">
        <v>1674254290.15115</v>
      </c>
      <c r="X14" s="6">
        <v>0.4469297339489296</v>
      </c>
      <c r="Y14" s="6">
        <v>0.4469297339489296</v>
      </c>
      <c r="Z14" s="6">
        <v>725223</v>
      </c>
      <c r="AA14" s="6">
        <v>2.2942819765065003</v>
      </c>
      <c r="AB14" s="6">
        <v>2.2906040000000001</v>
      </c>
      <c r="AC14" s="6">
        <v>2899771.05101866</v>
      </c>
      <c r="AD14" s="6">
        <v>0.72138464260542856</v>
      </c>
      <c r="AE14" s="6">
        <v>0.72138464260542856</v>
      </c>
      <c r="AF14" s="6">
        <v>198538742.69049001</v>
      </c>
      <c r="AG14" s="6">
        <v>2.0609357175823142</v>
      </c>
      <c r="AH14" s="6">
        <v>1.5678399999999999</v>
      </c>
      <c r="AI14" s="6">
        <v>247994.79777910301</v>
      </c>
      <c r="AJ14" s="6">
        <v>1.017170337268934</v>
      </c>
      <c r="AK14" s="6">
        <v>1.017170337268934</v>
      </c>
      <c r="AL14" s="6">
        <v>15105549.999999998</v>
      </c>
      <c r="AM14" s="6">
        <v>2.5493818576704196E-4</v>
      </c>
      <c r="AN14" s="6">
        <v>33537439932.999874</v>
      </c>
      <c r="AO14" s="11">
        <f t="shared" si="9"/>
        <v>-3.7535664623511501E-15</v>
      </c>
      <c r="AP14" s="6">
        <v>76406985.000000179</v>
      </c>
      <c r="AQ14" s="11">
        <f t="shared" si="10"/>
        <v>3.2481400275456392E-4</v>
      </c>
      <c r="AR14" s="6">
        <v>44137597.999999821</v>
      </c>
      <c r="AS14" s="11">
        <f t="shared" si="11"/>
        <v>3.1955761983545563E-4</v>
      </c>
      <c r="AT14" s="6">
        <v>8999999999</v>
      </c>
      <c r="AU14" s="6">
        <v>0</v>
      </c>
      <c r="AV14" s="6">
        <v>459</v>
      </c>
      <c r="AW14" s="6">
        <v>38.590000000000003</v>
      </c>
      <c r="AX14" s="6">
        <v>-3.0999484138452176E-3</v>
      </c>
      <c r="AY14" s="6">
        <v>-3.0999484138452176E-3</v>
      </c>
      <c r="AZ14" s="6">
        <v>1859.329956</v>
      </c>
      <c r="BA14" s="6">
        <v>-1.1693855152753438E-2</v>
      </c>
      <c r="BB14" s="6">
        <v>-1.0115000000000001E-2</v>
      </c>
      <c r="BC14" s="6">
        <v>0.91820000000000002</v>
      </c>
      <c r="BD14" s="6">
        <f t="shared" si="0"/>
        <v>0.91820000000000002</v>
      </c>
      <c r="BE14" s="6">
        <f t="shared" si="1"/>
        <v>0.91820000000000002</v>
      </c>
      <c r="BF14" s="6">
        <v>6.5784000000000002</v>
      </c>
      <c r="BG14" s="6">
        <f t="shared" si="2"/>
        <v>6.5784000000000002</v>
      </c>
      <c r="BH14" s="6">
        <f t="shared" si="3"/>
        <v>6.5784000000000002</v>
      </c>
      <c r="BI14" s="6">
        <v>2.1179999999999999</v>
      </c>
      <c r="BJ14" s="6">
        <f t="shared" si="4"/>
        <v>2.1179999999999999</v>
      </c>
      <c r="BK14" s="6">
        <f t="shared" si="5"/>
        <v>2.1179999999999999</v>
      </c>
      <c r="BL14" s="6">
        <v>37.299999999999997</v>
      </c>
      <c r="BM14" s="6">
        <f t="shared" si="6"/>
        <v>37.299999999999997</v>
      </c>
      <c r="BN14" s="6">
        <f t="shared" si="7"/>
        <v>37.299999999999997</v>
      </c>
      <c r="BO14" s="6">
        <v>0</v>
      </c>
      <c r="BP14" s="6">
        <v>0</v>
      </c>
      <c r="BQ14" s="6">
        <v>11732</v>
      </c>
      <c r="BR14" s="6">
        <v>9.3701606634236239</v>
      </c>
    </row>
    <row r="15" spans="1:70" x14ac:dyDescent="0.25">
      <c r="A15" s="6">
        <v>14</v>
      </c>
      <c r="B15" s="7">
        <v>42390</v>
      </c>
      <c r="C15" s="6">
        <v>407.815</v>
      </c>
      <c r="D15" s="6">
        <f t="shared" si="8"/>
        <v>-2.6341298036519252E-2</v>
      </c>
      <c r="E15" s="6">
        <v>-2.6694445408786741E-2</v>
      </c>
      <c r="F15" s="6">
        <v>-2.6694445408786741E-2</v>
      </c>
      <c r="G15" s="6">
        <v>5.3189999999999999E-3</v>
      </c>
      <c r="H15" s="6">
        <v>-9.3127211771261414E-3</v>
      </c>
      <c r="I15" s="6">
        <v>-9.3563556802500527E-3</v>
      </c>
      <c r="J15" s="6">
        <v>-9.3563556802500527E-3</v>
      </c>
      <c r="K15" s="6">
        <v>1.5446918622358199</v>
      </c>
      <c r="L15" s="6">
        <v>-1.3236159917604694E-2</v>
      </c>
      <c r="M15" s="6">
        <v>-1.3324538611629322E-2</v>
      </c>
      <c r="N15" s="6">
        <v>-1.3324538611629322E-2</v>
      </c>
      <c r="O15" s="6">
        <v>3.2049204531650899</v>
      </c>
      <c r="P15" s="6">
        <v>-5.5767509936470019E-2</v>
      </c>
      <c r="Q15" s="6">
        <v>-5.7382861312072285E-2</v>
      </c>
      <c r="R15" s="6">
        <v>-5.7382861312072285E-2</v>
      </c>
      <c r="S15" s="6">
        <v>4.6454493438410102E-4</v>
      </c>
      <c r="T15" s="6">
        <v>-0.23813561151595475</v>
      </c>
      <c r="U15" s="6">
        <v>-0.27198670700235811</v>
      </c>
      <c r="V15" s="6">
        <v>-0.1061</v>
      </c>
      <c r="W15" s="6">
        <v>1484721462.28863</v>
      </c>
      <c r="X15" s="6">
        <v>-0.11320432563765995</v>
      </c>
      <c r="Y15" s="6">
        <v>-0.11320432563765995</v>
      </c>
      <c r="Z15" s="6">
        <v>349802</v>
      </c>
      <c r="AA15" s="6">
        <v>-0.51766284301518295</v>
      </c>
      <c r="AB15" s="6">
        <v>-0.51766284301518295</v>
      </c>
      <c r="AC15" s="6">
        <v>1670627.3218902999</v>
      </c>
      <c r="AD15" s="6">
        <v>-0.42387612935737612</v>
      </c>
      <c r="AE15" s="6">
        <v>-0.42387612935737612</v>
      </c>
      <c r="AF15" s="6">
        <v>207621181.59508699</v>
      </c>
      <c r="AG15" s="6">
        <v>4.5746431056813745E-2</v>
      </c>
      <c r="AH15" s="6">
        <v>4.5746431056813745E-2</v>
      </c>
      <c r="AI15" s="6">
        <v>64901.073038907103</v>
      </c>
      <c r="AJ15" s="6">
        <v>-0.73829663517088528</v>
      </c>
      <c r="AK15" s="6">
        <v>-0.61693600000000004</v>
      </c>
      <c r="AL15" s="6">
        <v>15108925</v>
      </c>
      <c r="AM15" s="6">
        <v>2.2342781295628844E-4</v>
      </c>
      <c r="AN15" s="6">
        <v>33537439933</v>
      </c>
      <c r="AO15" s="11">
        <f t="shared" si="9"/>
        <v>3.7535664623511643E-15</v>
      </c>
      <c r="AP15" s="6">
        <v>76432265.000000209</v>
      </c>
      <c r="AQ15" s="11">
        <f t="shared" si="10"/>
        <v>3.3085980293594551E-4</v>
      </c>
      <c r="AR15" s="6">
        <v>44151247.999999918</v>
      </c>
      <c r="AS15" s="11">
        <f t="shared" si="11"/>
        <v>3.092601459666408E-4</v>
      </c>
      <c r="AT15" s="6">
        <v>8999999999</v>
      </c>
      <c r="AU15" s="6">
        <v>0</v>
      </c>
      <c r="AV15" s="6">
        <v>459</v>
      </c>
      <c r="AW15" s="6">
        <v>38.82</v>
      </c>
      <c r="AX15" s="6">
        <v>5.9600932884166071E-3</v>
      </c>
      <c r="AY15" s="6">
        <v>5.9600932884166071E-3</v>
      </c>
      <c r="AZ15" s="6">
        <v>1868.98999</v>
      </c>
      <c r="BA15" s="6">
        <v>5.1954382646433282E-3</v>
      </c>
      <c r="BB15" s="6">
        <v>5.1954382646433282E-3</v>
      </c>
      <c r="BC15" s="6">
        <v>0.91959999999999997</v>
      </c>
      <c r="BD15" s="6">
        <f t="shared" si="0"/>
        <v>0.91959999999999997</v>
      </c>
      <c r="BE15" s="6">
        <f t="shared" si="1"/>
        <v>0.91959999999999997</v>
      </c>
      <c r="BF15" s="6">
        <v>6.58</v>
      </c>
      <c r="BG15" s="6">
        <f t="shared" si="2"/>
        <v>6.58</v>
      </c>
      <c r="BH15" s="6">
        <f t="shared" si="3"/>
        <v>6.58</v>
      </c>
      <c r="BI15" s="6">
        <v>2.1379999999999999</v>
      </c>
      <c r="BJ15" s="6">
        <f t="shared" si="4"/>
        <v>2.1379999999999999</v>
      </c>
      <c r="BK15" s="6">
        <f t="shared" si="5"/>
        <v>2.1379999999999999</v>
      </c>
      <c r="BL15" s="6">
        <v>37.15</v>
      </c>
      <c r="BM15" s="6">
        <f t="shared" si="6"/>
        <v>37.15</v>
      </c>
      <c r="BN15" s="6">
        <f t="shared" si="7"/>
        <v>37.15</v>
      </c>
      <c r="BO15" s="6">
        <v>0</v>
      </c>
      <c r="BP15" s="6">
        <v>0</v>
      </c>
      <c r="BQ15" s="6">
        <v>12219</v>
      </c>
      <c r="BR15" s="6">
        <v>9.410829232725586</v>
      </c>
    </row>
    <row r="16" spans="1:70" x14ac:dyDescent="0.25">
      <c r="A16" s="6">
        <v>15</v>
      </c>
      <c r="B16" s="7">
        <v>42391</v>
      </c>
      <c r="C16" s="6">
        <v>377.21</v>
      </c>
      <c r="D16" s="6">
        <f t="shared" si="8"/>
        <v>-7.5046283241175585E-2</v>
      </c>
      <c r="E16" s="6">
        <v>-7.8011578657957104E-2</v>
      </c>
      <c r="F16" s="6">
        <v>-6.7599999999999993E-2</v>
      </c>
      <c r="G16" s="6">
        <v>5.1039999999999896E-3</v>
      </c>
      <c r="H16" s="6">
        <v>-4.0421131791692107E-2</v>
      </c>
      <c r="I16" s="6">
        <v>-4.1260769717693845E-2</v>
      </c>
      <c r="J16" s="6">
        <v>-4.1260769717693845E-2</v>
      </c>
      <c r="K16" s="6">
        <v>1.4713418225049699</v>
      </c>
      <c r="L16" s="6">
        <v>-4.7485224415361106E-2</v>
      </c>
      <c r="M16" s="6">
        <v>-4.8649659676779665E-2</v>
      </c>
      <c r="N16" s="6">
        <v>-4.8649659676779665E-2</v>
      </c>
      <c r="O16" s="6">
        <v>3.0373131329848002</v>
      </c>
      <c r="P16" s="6">
        <v>-5.2296873707041738E-2</v>
      </c>
      <c r="Q16" s="6">
        <v>-5.3713983690116006E-2</v>
      </c>
      <c r="R16" s="6">
        <v>-5.3713983690116006E-2</v>
      </c>
      <c r="S16" s="6">
        <v>4.3743470072135301E-4</v>
      </c>
      <c r="T16" s="6">
        <v>-5.8358689668397884E-2</v>
      </c>
      <c r="U16" s="6">
        <v>-6.0130851513730245E-2</v>
      </c>
      <c r="V16" s="6">
        <v>-6.0130851513730245E-2</v>
      </c>
      <c r="W16" s="6">
        <v>1626853795.9614301</v>
      </c>
      <c r="X16" s="6">
        <v>9.5729965035805165E-2</v>
      </c>
      <c r="Y16" s="6">
        <v>9.5729965035805165E-2</v>
      </c>
      <c r="Z16" s="6">
        <v>355429</v>
      </c>
      <c r="AA16" s="6">
        <v>1.6086243074653662E-2</v>
      </c>
      <c r="AB16" s="6">
        <v>1.6086243074653662E-2</v>
      </c>
      <c r="AC16" s="6">
        <v>1585027.9918120999</v>
      </c>
      <c r="AD16" s="6">
        <v>-5.1237836803330314E-2</v>
      </c>
      <c r="AE16" s="6">
        <v>-5.1237836803330314E-2</v>
      </c>
      <c r="AF16" s="6">
        <v>170126811.065808</v>
      </c>
      <c r="AG16" s="6">
        <v>-0.18059029546610689</v>
      </c>
      <c r="AH16" s="6">
        <v>-0.18059029546610689</v>
      </c>
      <c r="AI16" s="6">
        <v>47487.071506620698</v>
      </c>
      <c r="AJ16" s="6">
        <v>-0.26831608041129001</v>
      </c>
      <c r="AK16" s="6">
        <v>-0.26831608041129001</v>
      </c>
      <c r="AL16" s="6">
        <v>15113325</v>
      </c>
      <c r="AM16" s="6">
        <v>2.9121860092627368E-4</v>
      </c>
      <c r="AN16" s="6">
        <v>33537439932.999874</v>
      </c>
      <c r="AO16" s="11">
        <f t="shared" si="9"/>
        <v>-3.7535664623511501E-15</v>
      </c>
      <c r="AP16" s="6">
        <v>76457349.999999762</v>
      </c>
      <c r="AQ16" s="11">
        <f t="shared" si="10"/>
        <v>3.2819909235390181E-4</v>
      </c>
      <c r="AR16" s="6">
        <v>44165772.999999836</v>
      </c>
      <c r="AS16" s="11">
        <f t="shared" si="11"/>
        <v>3.2898277303323499E-4</v>
      </c>
      <c r="AT16" s="6">
        <v>8999999999</v>
      </c>
      <c r="AU16" s="6">
        <v>0</v>
      </c>
      <c r="AV16" s="6">
        <v>459</v>
      </c>
      <c r="AW16" s="6">
        <v>39.200001</v>
      </c>
      <c r="AX16" s="6">
        <v>9.7887944358578064E-3</v>
      </c>
      <c r="AY16" s="6">
        <v>9.5010000000000008E-3</v>
      </c>
      <c r="AZ16" s="6">
        <v>1906.900024</v>
      </c>
      <c r="BA16" s="6">
        <v>2.0283700930896903E-2</v>
      </c>
      <c r="BB16" s="6">
        <v>1.0822999999999999E-2</v>
      </c>
      <c r="BC16" s="6">
        <v>0.92620000000000002</v>
      </c>
      <c r="BD16" s="6">
        <f t="shared" si="0"/>
        <v>0.92620000000000002</v>
      </c>
      <c r="BE16" s="6">
        <f t="shared" si="1"/>
        <v>0.92620000000000002</v>
      </c>
      <c r="BF16" s="6">
        <v>6.5791000000000004</v>
      </c>
      <c r="BG16" s="6">
        <f t="shared" si="2"/>
        <v>6.5791000000000004</v>
      </c>
      <c r="BH16" s="6">
        <f t="shared" si="3"/>
        <v>6.5791000000000004</v>
      </c>
      <c r="BI16" s="6">
        <v>2.1389999999999998</v>
      </c>
      <c r="BJ16" s="6">
        <f t="shared" si="4"/>
        <v>2.1389999999999998</v>
      </c>
      <c r="BK16" s="6">
        <f t="shared" si="5"/>
        <v>2.1389999999999998</v>
      </c>
      <c r="BL16" s="6">
        <v>37.799999999999997</v>
      </c>
      <c r="BM16" s="6">
        <f t="shared" si="6"/>
        <v>37.799999999999997</v>
      </c>
      <c r="BN16" s="6">
        <f t="shared" si="7"/>
        <v>37.799999999999997</v>
      </c>
      <c r="BO16" s="6">
        <v>0</v>
      </c>
      <c r="BP16" s="6">
        <v>0</v>
      </c>
      <c r="BQ16" s="6">
        <v>11156</v>
      </c>
      <c r="BR16" s="6">
        <v>9.3198223825931805</v>
      </c>
    </row>
    <row r="17" spans="1:70" x14ac:dyDescent="0.25">
      <c r="A17" s="6">
        <v>16</v>
      </c>
      <c r="B17" s="7">
        <v>42394</v>
      </c>
      <c r="C17" s="6">
        <v>392.32600000000002</v>
      </c>
      <c r="D17" s="6">
        <f t="shared" si="8"/>
        <v>4.0073168791919737E-2</v>
      </c>
      <c r="E17" s="6">
        <v>-2.6982383280622496E-2</v>
      </c>
      <c r="F17" s="6">
        <v>-2.6982383280622496E-2</v>
      </c>
      <c r="G17" s="6">
        <v>5.1269999999999996E-3</v>
      </c>
      <c r="H17" s="6">
        <v>-1.8192263500572625E-2</v>
      </c>
      <c r="I17" s="6">
        <v>-1.8359777475371729E-2</v>
      </c>
      <c r="J17" s="6">
        <v>-1.8359777475371729E-2</v>
      </c>
      <c r="K17" s="6">
        <v>2.4813960864739499</v>
      </c>
      <c r="L17" s="6">
        <v>0.16405028207069886</v>
      </c>
      <c r="M17" s="6">
        <v>0.15190554603149378</v>
      </c>
      <c r="N17" s="6">
        <v>0.1376</v>
      </c>
      <c r="O17" s="6">
        <v>3.1218405342711102</v>
      </c>
      <c r="P17" s="6">
        <v>-1.8929883310554525E-2</v>
      </c>
      <c r="Q17" s="6">
        <v>-1.9111347262054452E-2</v>
      </c>
      <c r="R17" s="6">
        <v>-1.9111347262054452E-2</v>
      </c>
      <c r="S17" s="6">
        <v>3.8372766291537298E-4</v>
      </c>
      <c r="T17" s="6">
        <v>-6.9493871218041306E-2</v>
      </c>
      <c r="U17" s="6">
        <v>-7.2026616374549449E-2</v>
      </c>
      <c r="V17" s="6">
        <v>-7.2026616374549449E-2</v>
      </c>
      <c r="W17" s="6">
        <v>1332190240.79474</v>
      </c>
      <c r="X17" s="6">
        <v>-8.6467494927170527E-2</v>
      </c>
      <c r="Y17" s="6">
        <v>-8.6467494927170527E-2</v>
      </c>
      <c r="Z17" s="6">
        <v>406316.99999999901</v>
      </c>
      <c r="AA17" s="6">
        <v>0.18732193107800993</v>
      </c>
      <c r="AB17" s="6">
        <v>0.18732193107800993</v>
      </c>
      <c r="AC17" s="6">
        <v>10884776.2108493</v>
      </c>
      <c r="AD17" s="6">
        <v>0.13638765427090277</v>
      </c>
      <c r="AE17" s="6">
        <v>0.13638765427090277</v>
      </c>
      <c r="AF17" s="6">
        <v>94373030.332533896</v>
      </c>
      <c r="AG17" s="6">
        <v>-0.15048585209956633</v>
      </c>
      <c r="AH17" s="6">
        <v>-0.15048585209956633</v>
      </c>
      <c r="AI17" s="6">
        <v>26275.705740211099</v>
      </c>
      <c r="AJ17" s="6">
        <v>-3.0271496349728897E-2</v>
      </c>
      <c r="AK17" s="6">
        <v>-3.0271496349728897E-2</v>
      </c>
      <c r="AL17" s="6">
        <v>15125675</v>
      </c>
      <c r="AM17" s="6">
        <v>8.1715969186132108E-4</v>
      </c>
      <c r="AN17" s="6">
        <v>33920177761.000004</v>
      </c>
      <c r="AO17" s="11">
        <f t="shared" si="9"/>
        <v>1.1412255341038322E-2</v>
      </c>
      <c r="AP17" s="6">
        <v>76528909.99999994</v>
      </c>
      <c r="AQ17" s="11">
        <f t="shared" si="10"/>
        <v>9.3594664214989185E-4</v>
      </c>
      <c r="AR17" s="6">
        <v>44207122.999999784</v>
      </c>
      <c r="AS17" s="11">
        <f t="shared" si="11"/>
        <v>9.3624535904642718E-4</v>
      </c>
      <c r="AT17" s="6">
        <v>8999999999</v>
      </c>
      <c r="AU17" s="6">
        <v>0</v>
      </c>
      <c r="AV17" s="6">
        <v>469</v>
      </c>
      <c r="AW17" s="6">
        <v>38.880001</v>
      </c>
      <c r="AX17" s="6">
        <v>-8.1632650978758978E-3</v>
      </c>
      <c r="AY17" s="6">
        <v>-8.1632650978758978E-3</v>
      </c>
      <c r="AZ17" s="6">
        <v>1877.079956</v>
      </c>
      <c r="BA17" s="6">
        <v>-1.5637981868314242E-2</v>
      </c>
      <c r="BB17" s="6">
        <v>-1.0115000000000001E-2</v>
      </c>
      <c r="BC17" s="6">
        <v>0.92179999999999995</v>
      </c>
      <c r="BD17" s="6">
        <f t="shared" si="0"/>
        <v>0.92179999999999995</v>
      </c>
      <c r="BE17" s="6">
        <f t="shared" si="1"/>
        <v>0.92179999999999995</v>
      </c>
      <c r="BF17" s="6">
        <v>6.5792999999999999</v>
      </c>
      <c r="BG17" s="6">
        <f t="shared" si="2"/>
        <v>6.5792999999999999</v>
      </c>
      <c r="BH17" s="6">
        <f t="shared" si="3"/>
        <v>6.5792999999999999</v>
      </c>
      <c r="BI17" s="6">
        <v>2.1579999999999999</v>
      </c>
      <c r="BJ17" s="6">
        <f t="shared" si="4"/>
        <v>2.1579999999999999</v>
      </c>
      <c r="BK17" s="6">
        <f t="shared" si="5"/>
        <v>2.1579999999999999</v>
      </c>
      <c r="BL17" s="6">
        <v>37.799999999999997</v>
      </c>
      <c r="BM17" s="6">
        <f t="shared" si="6"/>
        <v>37.799999999999997</v>
      </c>
      <c r="BN17" s="6">
        <f t="shared" si="7"/>
        <v>37.799999999999997</v>
      </c>
      <c r="BO17" s="6">
        <v>0</v>
      </c>
      <c r="BP17" s="6">
        <v>0</v>
      </c>
      <c r="BQ17" s="6">
        <v>11846</v>
      </c>
      <c r="BR17" s="6">
        <v>9.3798299499547593</v>
      </c>
    </row>
    <row r="18" spans="1:70" x14ac:dyDescent="0.25">
      <c r="A18" s="6">
        <v>17</v>
      </c>
      <c r="B18" s="7">
        <v>42395</v>
      </c>
      <c r="C18" s="6">
        <v>392.45599999999899</v>
      </c>
      <c r="D18" s="6">
        <f t="shared" si="8"/>
        <v>3.3135708568632273E-4</v>
      </c>
      <c r="E18" s="6">
        <v>3.313021990514774E-4</v>
      </c>
      <c r="F18" s="6">
        <v>3.313021990514774E-4</v>
      </c>
      <c r="G18" s="6">
        <v>5.3600000000000002E-3</v>
      </c>
      <c r="H18" s="6">
        <v>4.544567973473778E-2</v>
      </c>
      <c r="I18" s="6">
        <v>4.444328228114721E-2</v>
      </c>
      <c r="J18" s="6">
        <v>4.444328228114721E-2</v>
      </c>
      <c r="K18" s="6">
        <v>2.0867827269864998</v>
      </c>
      <c r="L18" s="6">
        <v>-0.15902876676500025</v>
      </c>
      <c r="M18" s="6">
        <v>-0.17319782502227007</v>
      </c>
      <c r="N18" s="6">
        <v>-9.2299999999999993E-2</v>
      </c>
      <c r="O18" s="6">
        <v>3.1422223244157399</v>
      </c>
      <c r="P18" s="6">
        <v>6.5287736259688435E-3</v>
      </c>
      <c r="Q18" s="6">
        <v>6.5075534943205109E-3</v>
      </c>
      <c r="R18" s="6">
        <v>6.5075534943205109E-3</v>
      </c>
      <c r="S18" s="6">
        <v>4.0804107284688498E-4</v>
      </c>
      <c r="T18" s="6">
        <v>6.3361108101487235E-2</v>
      </c>
      <c r="U18" s="6">
        <v>6.1434748259128098E-2</v>
      </c>
      <c r="V18" s="6">
        <v>6.1434748259128098E-2</v>
      </c>
      <c r="W18" s="6">
        <v>1231352757.4795799</v>
      </c>
      <c r="X18" s="6">
        <v>-7.5693005568787067E-2</v>
      </c>
      <c r="Y18" s="6">
        <v>-7.5693005568787067E-2</v>
      </c>
      <c r="Z18" s="6">
        <v>764677.99999999895</v>
      </c>
      <c r="AA18" s="6">
        <v>0.88197392676161912</v>
      </c>
      <c r="AB18" s="6">
        <v>0.88197392676161912</v>
      </c>
      <c r="AC18" s="6">
        <v>11669540.2317423</v>
      </c>
      <c r="AD18" s="6">
        <v>7.2097396004411535E-2</v>
      </c>
      <c r="AE18" s="6">
        <v>7.2097396004411535E-2</v>
      </c>
      <c r="AF18" s="6">
        <v>109549694.456581</v>
      </c>
      <c r="AG18" s="6">
        <v>0.16081569141703336</v>
      </c>
      <c r="AH18" s="6">
        <v>0.16081569141703336</v>
      </c>
      <c r="AI18" s="6">
        <v>22093.4192919087</v>
      </c>
      <c r="AJ18" s="6">
        <v>-0.15916932887180363</v>
      </c>
      <c r="AK18" s="6">
        <v>-0.15916932887180363</v>
      </c>
      <c r="AL18" s="6">
        <v>15128925.000000013</v>
      </c>
      <c r="AM18" s="6">
        <v>2.1486644397774237E-4</v>
      </c>
      <c r="AN18" s="6">
        <v>33920177761</v>
      </c>
      <c r="AO18" s="11">
        <f t="shared" si="9"/>
        <v>-1.1246100455319485E-16</v>
      </c>
      <c r="AP18" s="6">
        <v>76550429.999999925</v>
      </c>
      <c r="AQ18" s="11">
        <f t="shared" si="10"/>
        <v>2.8120092132483159E-4</v>
      </c>
      <c r="AR18" s="6">
        <v>44219372.999999806</v>
      </c>
      <c r="AS18" s="11">
        <f t="shared" si="11"/>
        <v>2.7710466478495812E-4</v>
      </c>
      <c r="AT18" s="6">
        <v>8999999999</v>
      </c>
      <c r="AU18" s="6">
        <v>0</v>
      </c>
      <c r="AV18" s="6">
        <v>469</v>
      </c>
      <c r="AW18" s="6">
        <v>39.290000999999997</v>
      </c>
      <c r="AX18" s="6">
        <v>1.0545267218485838E-2</v>
      </c>
      <c r="AY18" s="6">
        <v>9.5010000000000008E-3</v>
      </c>
      <c r="AZ18" s="6">
        <v>1903.630005</v>
      </c>
      <c r="BA18" s="6">
        <v>1.414433568220359E-2</v>
      </c>
      <c r="BB18" s="6">
        <v>1.0822999999999999E-2</v>
      </c>
      <c r="BC18" s="6">
        <v>0.91979999999999995</v>
      </c>
      <c r="BD18" s="6">
        <f t="shared" si="0"/>
        <v>0.91979999999999995</v>
      </c>
      <c r="BE18" s="6">
        <f t="shared" si="1"/>
        <v>0.91979999999999995</v>
      </c>
      <c r="BF18" s="6">
        <v>6.5824999999999996</v>
      </c>
      <c r="BG18" s="6">
        <f t="shared" si="2"/>
        <v>6.5824999999999996</v>
      </c>
      <c r="BH18" s="6">
        <f t="shared" si="3"/>
        <v>6.5824999999999996</v>
      </c>
      <c r="BI18" s="6">
        <v>2.1800000000000002</v>
      </c>
      <c r="BJ18" s="6">
        <f t="shared" si="4"/>
        <v>2.1800000000000002</v>
      </c>
      <c r="BK18" s="6">
        <f t="shared" si="5"/>
        <v>2.1800000000000002</v>
      </c>
      <c r="BL18" s="6">
        <v>37.799999999999997</v>
      </c>
      <c r="BM18" s="6">
        <f t="shared" si="6"/>
        <v>37.799999999999997</v>
      </c>
      <c r="BN18" s="6">
        <f t="shared" si="7"/>
        <v>37.799999999999997</v>
      </c>
      <c r="BO18" s="6">
        <v>0</v>
      </c>
      <c r="BP18" s="6">
        <v>0</v>
      </c>
      <c r="BQ18" s="6">
        <v>11656</v>
      </c>
      <c r="BR18" s="6">
        <v>9.3636621369198316</v>
      </c>
    </row>
    <row r="19" spans="1:70" x14ac:dyDescent="0.25">
      <c r="A19" s="6">
        <v>18</v>
      </c>
      <c r="B19" s="7">
        <v>42396</v>
      </c>
      <c r="C19" s="6">
        <v>394.49099999999999</v>
      </c>
      <c r="D19" s="6">
        <f t="shared" si="8"/>
        <v>5.1852946572380001E-3</v>
      </c>
      <c r="E19" s="6">
        <v>5.1718973097360631E-3</v>
      </c>
      <c r="F19" s="6">
        <v>5.1718973097360631E-3</v>
      </c>
      <c r="G19" s="6">
        <v>5.3600000000000002E-3</v>
      </c>
      <c r="H19" s="6">
        <v>0</v>
      </c>
      <c r="I19" s="6">
        <v>0</v>
      </c>
      <c r="J19" s="6">
        <v>0</v>
      </c>
      <c r="K19" s="6">
        <v>2.3845011587044298</v>
      </c>
      <c r="L19" s="6">
        <v>0.1426686294973612</v>
      </c>
      <c r="M19" s="6">
        <v>0.13336642982909983</v>
      </c>
      <c r="N19" s="6">
        <v>0.13336642982909983</v>
      </c>
      <c r="O19" s="6">
        <v>3.2592439276081699</v>
      </c>
      <c r="P19" s="6">
        <v>3.7241668828824473E-2</v>
      </c>
      <c r="Q19" s="6">
        <v>3.6564948218660256E-2</v>
      </c>
      <c r="R19" s="6">
        <v>3.6564948218660256E-2</v>
      </c>
      <c r="S19" s="6">
        <v>4.1854238942430502E-4</v>
      </c>
      <c r="T19" s="6">
        <v>2.5735930219359555E-2</v>
      </c>
      <c r="U19" s="6">
        <v>2.5410335667347392E-2</v>
      </c>
      <c r="V19" s="6">
        <v>2.5410335667347392E-2</v>
      </c>
      <c r="W19" s="6">
        <v>1023661369.6216</v>
      </c>
      <c r="X19" s="6">
        <v>-0.16866928392079727</v>
      </c>
      <c r="Y19" s="6">
        <v>-0.16866928392079727</v>
      </c>
      <c r="Z19" s="6">
        <v>764678</v>
      </c>
      <c r="AA19" s="6">
        <v>1.3701687461159007E-15</v>
      </c>
      <c r="AB19" s="6">
        <v>1.3701687461159007E-15</v>
      </c>
      <c r="AC19" s="6">
        <v>7048626.2187526999</v>
      </c>
      <c r="AD19" s="6">
        <v>-0.39598081168787252</v>
      </c>
      <c r="AE19" s="6">
        <v>-0.39598081168787252</v>
      </c>
      <c r="AF19" s="6">
        <v>181487557.362551</v>
      </c>
      <c r="AG19" s="6">
        <v>0.65666876811310426</v>
      </c>
      <c r="AH19" s="6">
        <v>0.65666876811310426</v>
      </c>
      <c r="AI19" s="6">
        <v>33398.362875973398</v>
      </c>
      <c r="AJ19" s="6">
        <v>0.51168827399228878</v>
      </c>
      <c r="AK19" s="6">
        <v>0.51168827399228878</v>
      </c>
      <c r="AL19" s="6">
        <v>15128925.000000002</v>
      </c>
      <c r="AM19" s="6">
        <v>-7.3870885706590073E-16</v>
      </c>
      <c r="AN19" s="6">
        <v>33920177761</v>
      </c>
      <c r="AO19" s="11">
        <f t="shared" si="9"/>
        <v>0</v>
      </c>
      <c r="AP19" s="6">
        <v>76550429.999999851</v>
      </c>
      <c r="AQ19" s="11">
        <f t="shared" si="10"/>
        <v>-9.7329049581090996E-16</v>
      </c>
      <c r="AR19" s="6">
        <v>44219373.000000104</v>
      </c>
      <c r="AS19" s="11">
        <f t="shared" si="11"/>
        <v>6.7396528638466775E-15</v>
      </c>
      <c r="AT19" s="6">
        <v>8999999999</v>
      </c>
      <c r="AU19" s="6">
        <v>0</v>
      </c>
      <c r="AV19" s="6">
        <v>469</v>
      </c>
      <c r="AW19" s="6">
        <v>39.400002000000001</v>
      </c>
      <c r="AX19" s="6">
        <v>2.7997199592843997E-3</v>
      </c>
      <c r="AY19" s="6">
        <v>2.7997199592843997E-3</v>
      </c>
      <c r="AZ19" s="6">
        <v>1882.9499510000001</v>
      </c>
      <c r="BA19" s="6">
        <v>-1.0863483946818714E-2</v>
      </c>
      <c r="BB19" s="6">
        <v>-1.0115000000000001E-2</v>
      </c>
      <c r="BC19" s="6">
        <v>0.91810000000000003</v>
      </c>
      <c r="BD19" s="6">
        <f t="shared" si="0"/>
        <v>0.91810000000000003</v>
      </c>
      <c r="BE19" s="6">
        <f t="shared" si="1"/>
        <v>0.91810000000000003</v>
      </c>
      <c r="BF19" s="6">
        <v>6.5777999999999999</v>
      </c>
      <c r="BG19" s="6">
        <f t="shared" si="2"/>
        <v>6.5777999999999999</v>
      </c>
      <c r="BH19" s="6">
        <f t="shared" si="3"/>
        <v>6.5777999999999999</v>
      </c>
      <c r="BI19" s="6">
        <v>2.1890000000000001</v>
      </c>
      <c r="BJ19" s="6">
        <f t="shared" si="4"/>
        <v>2.1890000000000001</v>
      </c>
      <c r="BK19" s="6">
        <f t="shared" si="5"/>
        <v>2.1890000000000001</v>
      </c>
      <c r="BL19" s="6">
        <v>37.799999999999997</v>
      </c>
      <c r="BM19" s="6">
        <f t="shared" si="6"/>
        <v>37.799999999999997</v>
      </c>
      <c r="BN19" s="6">
        <f t="shared" si="7"/>
        <v>37.799999999999997</v>
      </c>
      <c r="BO19" s="6">
        <v>0</v>
      </c>
      <c r="BP19" s="6">
        <v>0</v>
      </c>
      <c r="BQ19" s="6">
        <v>13082</v>
      </c>
      <c r="BR19" s="6">
        <v>9.4790689565108757</v>
      </c>
    </row>
    <row r="20" spans="1:70" x14ac:dyDescent="0.25">
      <c r="A20" s="6">
        <v>19</v>
      </c>
      <c r="B20" s="7">
        <v>42397</v>
      </c>
      <c r="C20" s="6">
        <v>379.551999999999</v>
      </c>
      <c r="D20" s="6">
        <f t="shared" si="8"/>
        <v>-3.7869051511950816E-2</v>
      </c>
      <c r="E20" s="6">
        <v>-3.8604716490617245E-2</v>
      </c>
      <c r="F20" s="6">
        <v>-3.8604716490617245E-2</v>
      </c>
      <c r="G20" s="6">
        <v>6.2339999999999904E-3</v>
      </c>
      <c r="H20" s="6">
        <v>0.16305970149253549</v>
      </c>
      <c r="I20" s="6">
        <v>0.15105420626243313</v>
      </c>
      <c r="J20" s="6">
        <v>0.14199999999999999</v>
      </c>
      <c r="K20" s="6">
        <v>2.5197197345234801</v>
      </c>
      <c r="L20" s="6">
        <v>5.6707280399275854E-2</v>
      </c>
      <c r="M20" s="6">
        <v>5.5157734191540492E-2</v>
      </c>
      <c r="N20" s="6">
        <v>5.5157734191540492E-2</v>
      </c>
      <c r="O20" s="6">
        <v>3.0915436718882501</v>
      </c>
      <c r="P20" s="6">
        <v>-5.1453729590282139E-2</v>
      </c>
      <c r="Q20" s="6">
        <v>-5.2824708077119475E-2</v>
      </c>
      <c r="R20" s="6">
        <v>-5.2824708077119475E-2</v>
      </c>
      <c r="S20" s="6">
        <v>3.9813840679887099E-4</v>
      </c>
      <c r="T20" s="6">
        <v>-4.8750098295895966E-2</v>
      </c>
      <c r="U20" s="6">
        <v>-4.9978473139645943E-2</v>
      </c>
      <c r="V20" s="6">
        <v>-4.9978473139645943E-2</v>
      </c>
      <c r="W20" s="6">
        <v>1144817695.52349</v>
      </c>
      <c r="X20" s="6">
        <v>0.11835586405558683</v>
      </c>
      <c r="Y20" s="6">
        <v>0.11835586405558683</v>
      </c>
      <c r="Z20" s="6">
        <v>2212140</v>
      </c>
      <c r="AA20" s="6">
        <v>1.8929039412667816</v>
      </c>
      <c r="AB20" s="6">
        <v>1.8929039412667816</v>
      </c>
      <c r="AC20" s="6">
        <v>5043090.6975529501</v>
      </c>
      <c r="AD20" s="6">
        <v>-0.28452856754754152</v>
      </c>
      <c r="AE20" s="6">
        <v>-0.28452856754754152</v>
      </c>
      <c r="AF20" s="6">
        <v>157949038.328408</v>
      </c>
      <c r="AG20" s="6">
        <v>-0.12969770146347262</v>
      </c>
      <c r="AH20" s="6">
        <v>-0.12969770146347262</v>
      </c>
      <c r="AI20" s="6">
        <v>18897.141697210001</v>
      </c>
      <c r="AJ20" s="6">
        <v>-0.43418958086701598</v>
      </c>
      <c r="AK20" s="6">
        <v>-0.43418958086701598</v>
      </c>
      <c r="AL20" s="6">
        <v>15137700.000000013</v>
      </c>
      <c r="AM20" s="6">
        <v>5.8001477302658156E-4</v>
      </c>
      <c r="AN20" s="6">
        <v>33920177760.999889</v>
      </c>
      <c r="AO20" s="11">
        <f t="shared" si="9"/>
        <v>-3.2613691320426509E-15</v>
      </c>
      <c r="AP20" s="6">
        <v>76608064.999999791</v>
      </c>
      <c r="AQ20" s="11">
        <f t="shared" si="10"/>
        <v>7.5290236775862017E-4</v>
      </c>
      <c r="AR20" s="6">
        <v>44253572.999999769</v>
      </c>
      <c r="AS20" s="11">
        <f t="shared" si="11"/>
        <v>7.7341666512694882E-4</v>
      </c>
      <c r="AT20" s="6">
        <v>8999999999</v>
      </c>
      <c r="AU20" s="6">
        <v>0</v>
      </c>
      <c r="AV20" s="6">
        <v>469</v>
      </c>
      <c r="AW20" s="6">
        <v>39.169998</v>
      </c>
      <c r="AX20" s="6">
        <v>-5.8376646782911578E-3</v>
      </c>
      <c r="AY20" s="6">
        <v>-5.8376646782911578E-3</v>
      </c>
      <c r="AZ20" s="6">
        <v>1893.3599850000001</v>
      </c>
      <c r="BA20" s="6">
        <v>5.5285771108634189E-3</v>
      </c>
      <c r="BB20" s="6">
        <v>5.5285771108634189E-3</v>
      </c>
      <c r="BC20" s="6">
        <v>0.91420000000000001</v>
      </c>
      <c r="BD20" s="6">
        <f t="shared" si="0"/>
        <v>0.91420000000000001</v>
      </c>
      <c r="BE20" s="6">
        <f t="shared" si="1"/>
        <v>0.91420000000000001</v>
      </c>
      <c r="BF20" s="6">
        <v>6.5750999999999999</v>
      </c>
      <c r="BG20" s="6">
        <f t="shared" si="2"/>
        <v>6.5750999999999999</v>
      </c>
      <c r="BH20" s="6">
        <f t="shared" si="3"/>
        <v>6.5750999999999999</v>
      </c>
      <c r="BI20" s="6">
        <v>2.1819999999999999</v>
      </c>
      <c r="BJ20" s="6">
        <f t="shared" si="4"/>
        <v>2.1819999999999999</v>
      </c>
      <c r="BK20" s="6">
        <f t="shared" si="5"/>
        <v>2.1819999999999999</v>
      </c>
      <c r="BL20" s="6">
        <v>37.799999999999997</v>
      </c>
      <c r="BM20" s="6">
        <f t="shared" si="6"/>
        <v>37.799999999999997</v>
      </c>
      <c r="BN20" s="6">
        <f t="shared" si="7"/>
        <v>37.799999999999997</v>
      </c>
      <c r="BO20" s="6">
        <v>0</v>
      </c>
      <c r="BP20" s="6">
        <v>0</v>
      </c>
      <c r="BQ20" s="6">
        <v>13260</v>
      </c>
      <c r="BR20" s="6">
        <v>9.4925826756775997</v>
      </c>
    </row>
    <row r="21" spans="1:70" x14ac:dyDescent="0.25">
      <c r="A21" s="6">
        <v>20</v>
      </c>
      <c r="B21" s="7">
        <v>42398</v>
      </c>
      <c r="C21" s="6">
        <v>378.91199999999998</v>
      </c>
      <c r="D21" s="6">
        <f t="shared" si="8"/>
        <v>-1.6861984655568189E-3</v>
      </c>
      <c r="E21" s="6">
        <v>-1.6876216983164112E-3</v>
      </c>
      <c r="F21" s="6">
        <v>-1.6876216983164112E-3</v>
      </c>
      <c r="G21" s="6">
        <v>6.8869999999999904E-3</v>
      </c>
      <c r="H21" s="6">
        <v>0.10474815527751058</v>
      </c>
      <c r="I21" s="6">
        <v>9.9617395217416083E-2</v>
      </c>
      <c r="J21" s="6">
        <v>9.9617395217416083E-2</v>
      </c>
      <c r="K21" s="6">
        <v>2.4862032320558898</v>
      </c>
      <c r="L21" s="6">
        <v>-1.3301678757510234E-2</v>
      </c>
      <c r="M21" s="6">
        <v>-1.3390938506406682E-2</v>
      </c>
      <c r="N21" s="6">
        <v>-1.3390938506406682E-2</v>
      </c>
      <c r="O21" s="6">
        <v>3.08268751924957</v>
      </c>
      <c r="P21" s="6">
        <v>-2.8646377274919627E-3</v>
      </c>
      <c r="Q21" s="6">
        <v>-2.8687486549024317E-3</v>
      </c>
      <c r="R21" s="6">
        <v>-2.8687486549024317E-3</v>
      </c>
      <c r="S21" s="6">
        <v>4.2964479961310101E-4</v>
      </c>
      <c r="T21" s="6">
        <v>7.913427159049799E-2</v>
      </c>
      <c r="U21" s="6">
        <v>7.6159119303579534E-2</v>
      </c>
      <c r="V21" s="6">
        <v>7.6159119303579534E-2</v>
      </c>
      <c r="W21" s="6">
        <v>1378222858.2537899</v>
      </c>
      <c r="X21" s="6">
        <v>0.2038797649992394</v>
      </c>
      <c r="Y21" s="6">
        <v>0.2038797649992394</v>
      </c>
      <c r="Z21" s="6">
        <v>2889670</v>
      </c>
      <c r="AA21" s="6">
        <v>0.30627808366559078</v>
      </c>
      <c r="AB21" s="6">
        <v>0.30627808366559078</v>
      </c>
      <c r="AC21" s="6">
        <v>6527897.66162962</v>
      </c>
      <c r="AD21" s="6">
        <v>0.29442400565929544</v>
      </c>
      <c r="AE21" s="6">
        <v>0.29442400565929544</v>
      </c>
      <c r="AF21" s="6">
        <v>156280017.56000501</v>
      </c>
      <c r="AG21" s="6">
        <v>-1.0566830833960266E-2</v>
      </c>
      <c r="AH21" s="6">
        <v>-1.0566830833960266E-2</v>
      </c>
      <c r="AI21" s="6">
        <v>19950.1140945109</v>
      </c>
      <c r="AJ21" s="6">
        <v>5.5721252143458327E-2</v>
      </c>
      <c r="AK21" s="6">
        <v>5.5721252143458327E-2</v>
      </c>
      <c r="AL21" s="6">
        <v>15141775.000000002</v>
      </c>
      <c r="AM21" s="6">
        <v>2.6919545241277214E-4</v>
      </c>
      <c r="AN21" s="6">
        <v>33920177760.999901</v>
      </c>
      <c r="AO21" s="11">
        <f t="shared" si="9"/>
        <v>3.3738301365958567E-16</v>
      </c>
      <c r="AP21" s="6">
        <v>76632669.999999836</v>
      </c>
      <c r="AQ21" s="11">
        <f t="shared" si="10"/>
        <v>3.2118028304258526E-4</v>
      </c>
      <c r="AR21" s="6">
        <v>44266247.999999925</v>
      </c>
      <c r="AS21" s="11">
        <f t="shared" si="11"/>
        <v>2.8641755096603226E-4</v>
      </c>
      <c r="AT21" s="6">
        <v>8999999999</v>
      </c>
      <c r="AU21" s="6">
        <v>0</v>
      </c>
      <c r="AV21" s="6">
        <v>469</v>
      </c>
      <c r="AW21" s="6">
        <v>39.43</v>
      </c>
      <c r="AX21" s="6">
        <v>6.6377843573032624E-3</v>
      </c>
      <c r="AY21" s="6">
        <v>6.6377843573032624E-3</v>
      </c>
      <c r="AZ21" s="6">
        <v>1940.23999</v>
      </c>
      <c r="BA21" s="6">
        <v>2.4760217481832957E-2</v>
      </c>
      <c r="BB21" s="6">
        <v>1.0822999999999999E-2</v>
      </c>
      <c r="BC21" s="6">
        <v>0.92279999999999995</v>
      </c>
      <c r="BD21" s="6">
        <f t="shared" si="0"/>
        <v>0.92279999999999995</v>
      </c>
      <c r="BE21" s="6">
        <f t="shared" si="1"/>
        <v>0.92279999999999995</v>
      </c>
      <c r="BF21" s="6">
        <v>6.5761000000000003</v>
      </c>
      <c r="BG21" s="6">
        <f t="shared" si="2"/>
        <v>6.5761000000000003</v>
      </c>
      <c r="BH21" s="6">
        <f t="shared" si="3"/>
        <v>6.5761000000000003</v>
      </c>
      <c r="BI21" s="6">
        <v>2.298</v>
      </c>
      <c r="BJ21" s="6">
        <f t="shared" si="4"/>
        <v>2.298</v>
      </c>
      <c r="BK21" s="6">
        <f t="shared" si="5"/>
        <v>2.298</v>
      </c>
      <c r="BL21" s="6">
        <v>37.799999999999997</v>
      </c>
      <c r="BM21" s="6">
        <f t="shared" si="6"/>
        <v>37.799999999999997</v>
      </c>
      <c r="BN21" s="6">
        <f t="shared" si="7"/>
        <v>37.799999999999997</v>
      </c>
      <c r="BO21" s="6">
        <v>0</v>
      </c>
      <c r="BP21" s="6">
        <v>0</v>
      </c>
      <c r="BQ21" s="6">
        <v>12056</v>
      </c>
      <c r="BR21" s="6">
        <v>9.3974006831173114</v>
      </c>
    </row>
    <row r="22" spans="1:70" x14ac:dyDescent="0.25">
      <c r="A22" s="6">
        <v>21</v>
      </c>
      <c r="B22" s="7">
        <v>42401</v>
      </c>
      <c r="C22" s="6">
        <v>371.041</v>
      </c>
      <c r="D22" s="6">
        <f t="shared" si="8"/>
        <v>-2.0772633223545261E-2</v>
      </c>
      <c r="E22" s="6">
        <v>1.8192135302183141E-2</v>
      </c>
      <c r="F22" s="6">
        <v>1.8192135302183141E-2</v>
      </c>
      <c r="G22" s="6">
        <v>6.5510000000000004E-3</v>
      </c>
      <c r="H22" s="6">
        <v>2.2794691647152372E-2</v>
      </c>
      <c r="I22" s="6">
        <v>2.2538774401043449E-2</v>
      </c>
      <c r="J22" s="6">
        <v>2.2538774401043449E-2</v>
      </c>
      <c r="K22" s="6">
        <v>2.2218830593555099</v>
      </c>
      <c r="L22" s="6">
        <v>-3.3445544022062651E-2</v>
      </c>
      <c r="M22" s="6">
        <v>-3.401763843631208E-2</v>
      </c>
      <c r="N22" s="6">
        <v>-3.401763843631208E-2</v>
      </c>
      <c r="O22" s="6">
        <v>3.0494408358135998</v>
      </c>
      <c r="P22" s="6">
        <v>1.6206573786704776E-2</v>
      </c>
      <c r="Q22" s="6">
        <v>1.6076649145652284E-2</v>
      </c>
      <c r="R22" s="6">
        <v>1.6076649145652284E-2</v>
      </c>
      <c r="S22" s="6">
        <v>5.0491508491953797E-4</v>
      </c>
      <c r="T22" s="6">
        <v>5.8314293346266734E-2</v>
      </c>
      <c r="U22" s="6">
        <v>5.6677352975753097E-2</v>
      </c>
      <c r="V22" s="6">
        <v>5.6677352975753097E-2</v>
      </c>
      <c r="W22" s="6">
        <v>1028395380.88185</v>
      </c>
      <c r="X22" s="6">
        <v>0.29323850569483367</v>
      </c>
      <c r="Y22" s="6">
        <v>0.29323850569483367</v>
      </c>
      <c r="Z22" s="6">
        <v>842502</v>
      </c>
      <c r="AA22" s="6">
        <v>-0.12046794126305628</v>
      </c>
      <c r="AB22" s="6">
        <v>-0.12046794126305628</v>
      </c>
      <c r="AC22" s="6">
        <v>3991411.3414352401</v>
      </c>
      <c r="AD22" s="6">
        <v>-0.31593212639267804</v>
      </c>
      <c r="AE22" s="6">
        <v>-0.31593212639267804</v>
      </c>
      <c r="AF22" s="6">
        <v>106505065.61209799</v>
      </c>
      <c r="AG22" s="6">
        <v>0.28680219798385015</v>
      </c>
      <c r="AH22" s="6">
        <v>0.28680219798385015</v>
      </c>
      <c r="AI22" s="6">
        <v>53548.375830617297</v>
      </c>
      <c r="AJ22" s="6">
        <v>0.25490649740921251</v>
      </c>
      <c r="AK22" s="6">
        <v>0.25490649740921251</v>
      </c>
      <c r="AL22" s="6">
        <v>15155125</v>
      </c>
      <c r="AM22" s="6">
        <v>8.8166677948907151E-4</v>
      </c>
      <c r="AN22" s="6">
        <v>33920177761</v>
      </c>
      <c r="AO22" s="11">
        <f t="shared" si="9"/>
        <v>2.9239861183830749E-15</v>
      </c>
      <c r="AP22" s="6">
        <v>76707250.00000003</v>
      </c>
      <c r="AQ22" s="11">
        <f t="shared" si="10"/>
        <v>9.7321416571018442E-4</v>
      </c>
      <c r="AR22" s="6">
        <v>44306472.999999776</v>
      </c>
      <c r="AS22" s="11">
        <f t="shared" si="11"/>
        <v>9.0870588354023262E-4</v>
      </c>
      <c r="AT22" s="6">
        <v>8999999999</v>
      </c>
      <c r="AU22" s="6">
        <v>0</v>
      </c>
      <c r="AV22" s="6">
        <v>503</v>
      </c>
      <c r="AW22" s="6">
        <v>39.459999000000003</v>
      </c>
      <c r="AX22" s="6">
        <v>7.6081663707845964E-4</v>
      </c>
      <c r="AY22" s="6">
        <v>7.6081663707845964E-4</v>
      </c>
      <c r="AZ22" s="6">
        <v>1939.380005</v>
      </c>
      <c r="BA22" s="6">
        <v>-4.4323640602833439E-4</v>
      </c>
      <c r="BB22" s="6">
        <v>-4.4323640602833439E-4</v>
      </c>
      <c r="BC22" s="6">
        <v>0.91839999999999999</v>
      </c>
      <c r="BD22" s="6">
        <f t="shared" si="0"/>
        <v>0.91839999999999999</v>
      </c>
      <c r="BE22" s="6">
        <f t="shared" si="1"/>
        <v>0.91839999999999999</v>
      </c>
      <c r="BF22" s="6">
        <v>6.5784000000000002</v>
      </c>
      <c r="BG22" s="6">
        <f t="shared" si="2"/>
        <v>6.5784000000000002</v>
      </c>
      <c r="BH22" s="6">
        <f t="shared" si="3"/>
        <v>6.5784000000000002</v>
      </c>
      <c r="BI22" s="6">
        <v>2.1520000000000001</v>
      </c>
      <c r="BJ22" s="6">
        <f t="shared" si="4"/>
        <v>2.1520000000000001</v>
      </c>
      <c r="BK22" s="6">
        <f t="shared" si="5"/>
        <v>2.1520000000000001</v>
      </c>
      <c r="BL22" s="6">
        <v>37.799999999999997</v>
      </c>
      <c r="BM22" s="6">
        <f t="shared" si="6"/>
        <v>37.799999999999997</v>
      </c>
      <c r="BN22" s="6">
        <f t="shared" si="7"/>
        <v>37.799999999999997</v>
      </c>
      <c r="BO22" s="6">
        <v>2</v>
      </c>
      <c r="BP22" s="6">
        <v>0</v>
      </c>
      <c r="BQ22" s="6">
        <v>10302</v>
      </c>
      <c r="BR22" s="6">
        <v>9.2401903939450687</v>
      </c>
    </row>
    <row r="23" spans="1:70" x14ac:dyDescent="0.25">
      <c r="A23" s="6">
        <v>22</v>
      </c>
      <c r="B23" s="7">
        <v>42402</v>
      </c>
      <c r="C23" s="6">
        <v>372.86799999999897</v>
      </c>
      <c r="D23" s="6">
        <f t="shared" si="8"/>
        <v>4.9239841419114732E-3</v>
      </c>
      <c r="E23" s="6">
        <v>4.9119009806265108E-3</v>
      </c>
      <c r="F23" s="6">
        <v>4.9119009806265108E-3</v>
      </c>
      <c r="G23" s="6">
        <v>6.77E-3</v>
      </c>
      <c r="H23" s="6">
        <v>3.3430010685391476E-2</v>
      </c>
      <c r="I23" s="6">
        <v>3.2883377174444312E-2</v>
      </c>
      <c r="J23" s="6">
        <v>3.2883377174444312E-2</v>
      </c>
      <c r="K23" s="6">
        <v>2.4031118553270301</v>
      </c>
      <c r="L23" s="6">
        <v>8.1565406967947396E-2</v>
      </c>
      <c r="M23" s="6">
        <v>7.8409442592377754E-2</v>
      </c>
      <c r="N23" s="6">
        <v>7.8409442592377754E-2</v>
      </c>
      <c r="O23" s="6">
        <v>3.0522149776535299</v>
      </c>
      <c r="P23" s="6">
        <v>9.0972148314854206E-4</v>
      </c>
      <c r="Q23" s="6">
        <v>9.0930793734881666E-4</v>
      </c>
      <c r="R23" s="6">
        <v>9.0930793734881666E-4</v>
      </c>
      <c r="S23" s="6">
        <v>6.1164556245905E-4</v>
      </c>
      <c r="T23" s="6">
        <v>0.21138302405150033</v>
      </c>
      <c r="U23" s="6">
        <v>0.19176270197097783</v>
      </c>
      <c r="V23" s="6">
        <v>0.1474</v>
      </c>
      <c r="W23" s="6">
        <v>669492000.72922897</v>
      </c>
      <c r="X23" s="6">
        <v>-0.34899357467442244</v>
      </c>
      <c r="Y23" s="6">
        <v>-0.34899357467442244</v>
      </c>
      <c r="Z23" s="6">
        <v>823529</v>
      </c>
      <c r="AA23" s="6">
        <v>-2.2519827846106004E-2</v>
      </c>
      <c r="AB23" s="6">
        <v>-2.2519827846106004E-2</v>
      </c>
      <c r="AC23" s="6">
        <v>3602402.3080673199</v>
      </c>
      <c r="AD23" s="6">
        <v>-9.7461524280792244E-2</v>
      </c>
      <c r="AE23" s="6">
        <v>-9.7461524280792244E-2</v>
      </c>
      <c r="AF23" s="6">
        <v>84680472.487338796</v>
      </c>
      <c r="AG23" s="6">
        <v>-0.20491601032618043</v>
      </c>
      <c r="AH23" s="6">
        <v>-0.20491601032618043</v>
      </c>
      <c r="AI23" s="6">
        <v>114799.945053031</v>
      </c>
      <c r="AJ23" s="6">
        <v>1.1438548466187457</v>
      </c>
      <c r="AK23" s="6">
        <v>1.1438548466187457</v>
      </c>
      <c r="AL23" s="6">
        <v>15159600.000000015</v>
      </c>
      <c r="AM23" s="6">
        <v>2.9527964962446047E-4</v>
      </c>
      <c r="AN23" s="6">
        <v>33920177761</v>
      </c>
      <c r="AO23" s="11">
        <f t="shared" si="9"/>
        <v>0</v>
      </c>
      <c r="AP23" s="6">
        <v>76732229.999999836</v>
      </c>
      <c r="AQ23" s="11">
        <f t="shared" si="10"/>
        <v>3.2565370287432121E-4</v>
      </c>
      <c r="AR23" s="6">
        <v>44322497.999999791</v>
      </c>
      <c r="AS23" s="11">
        <f t="shared" si="11"/>
        <v>3.6168530047550802E-4</v>
      </c>
      <c r="AT23" s="6">
        <v>8999999999</v>
      </c>
      <c r="AU23" s="6">
        <v>0</v>
      </c>
      <c r="AV23" s="6">
        <v>503</v>
      </c>
      <c r="AW23" s="6">
        <v>39.330002</v>
      </c>
      <c r="AX23" s="6">
        <v>-3.2943994752762922E-3</v>
      </c>
      <c r="AY23" s="6">
        <v>-3.2943994752762922E-3</v>
      </c>
      <c r="AZ23" s="6">
        <v>1903.030029</v>
      </c>
      <c r="BA23" s="6">
        <v>-1.8743091042644822E-2</v>
      </c>
      <c r="BB23" s="6">
        <v>-1.0115000000000001E-2</v>
      </c>
      <c r="BC23" s="6">
        <v>0.91590000000000005</v>
      </c>
      <c r="BD23" s="6">
        <f t="shared" si="0"/>
        <v>0.91590000000000005</v>
      </c>
      <c r="BE23" s="6">
        <f t="shared" si="1"/>
        <v>0.91590000000000005</v>
      </c>
      <c r="BF23" s="6">
        <v>6.5797999999999996</v>
      </c>
      <c r="BG23" s="6">
        <f t="shared" si="2"/>
        <v>6.5797999999999996</v>
      </c>
      <c r="BH23" s="6">
        <f t="shared" si="3"/>
        <v>6.5797999999999996</v>
      </c>
      <c r="BI23" s="6">
        <v>2.0249999999999999</v>
      </c>
      <c r="BJ23" s="6">
        <f t="shared" si="4"/>
        <v>2.0249999999999999</v>
      </c>
      <c r="BK23" s="6">
        <f t="shared" si="5"/>
        <v>2.0249999999999999</v>
      </c>
      <c r="BL23" s="6">
        <v>37.549999999999997</v>
      </c>
      <c r="BM23" s="6">
        <f t="shared" si="6"/>
        <v>37.549999999999997</v>
      </c>
      <c r="BN23" s="6">
        <f t="shared" si="7"/>
        <v>37.549999999999997</v>
      </c>
      <c r="BO23" s="6">
        <v>2</v>
      </c>
      <c r="BP23" s="6">
        <v>0</v>
      </c>
      <c r="BQ23" s="6">
        <v>10723</v>
      </c>
      <c r="BR23" s="6">
        <v>9.2802394993558508</v>
      </c>
    </row>
    <row r="24" spans="1:70" x14ac:dyDescent="0.25">
      <c r="A24" s="6">
        <v>23</v>
      </c>
      <c r="B24" s="7">
        <v>42403</v>
      </c>
      <c r="C24" s="6">
        <v>368.12400000000002</v>
      </c>
      <c r="D24" s="6">
        <f t="shared" si="8"/>
        <v>-1.2723001169311824E-2</v>
      </c>
      <c r="E24" s="6">
        <v>-1.2804631677855321E-2</v>
      </c>
      <c r="F24" s="6">
        <v>-1.2804631677855321E-2</v>
      </c>
      <c r="G24" s="6">
        <v>6.881E-3</v>
      </c>
      <c r="H24" s="6">
        <v>1.6395864106351549E-2</v>
      </c>
      <c r="I24" s="6">
        <v>1.6262903296159151E-2</v>
      </c>
      <c r="J24" s="6">
        <v>1.6262903296159151E-2</v>
      </c>
      <c r="K24" s="6">
        <v>2.5159499334567901</v>
      </c>
      <c r="L24" s="6">
        <v>4.6954983755595633E-2</v>
      </c>
      <c r="M24" s="6">
        <v>4.5885935506184743E-2</v>
      </c>
      <c r="N24" s="6">
        <v>4.5885935506184743E-2</v>
      </c>
      <c r="O24" s="6">
        <v>3.0333159007429602</v>
      </c>
      <c r="P24" s="6">
        <v>-6.1919219481384137E-3</v>
      </c>
      <c r="Q24" s="6">
        <v>-6.2111713987118601E-3</v>
      </c>
      <c r="R24" s="6">
        <v>-6.2111713987118601E-3</v>
      </c>
      <c r="S24" s="6">
        <v>6.2270103446890204E-4</v>
      </c>
      <c r="T24" s="6">
        <v>1.807496479726723E-2</v>
      </c>
      <c r="U24" s="6">
        <v>1.7913554707138079E-2</v>
      </c>
      <c r="V24" s="6">
        <v>1.7913554707138079E-2</v>
      </c>
      <c r="W24" s="6">
        <v>701511710.55725896</v>
      </c>
      <c r="X24" s="6">
        <v>4.7826874396039457E-2</v>
      </c>
      <c r="Y24" s="6">
        <v>4.7826874396039457E-2</v>
      </c>
      <c r="Z24" s="6">
        <v>803020</v>
      </c>
      <c r="AA24" s="6">
        <v>-2.4903798166184796E-2</v>
      </c>
      <c r="AB24" s="6">
        <v>-2.4903798166184796E-2</v>
      </c>
      <c r="AC24" s="6">
        <v>4030697.3392437999</v>
      </c>
      <c r="AD24" s="6">
        <v>0.11889150476540174</v>
      </c>
      <c r="AE24" s="6">
        <v>0.11889150476540174</v>
      </c>
      <c r="AF24" s="6">
        <v>73877557.298105299</v>
      </c>
      <c r="AG24" s="6">
        <v>-0.12757268437358707</v>
      </c>
      <c r="AH24" s="6">
        <v>-0.12757268437358707</v>
      </c>
      <c r="AI24" s="6">
        <v>87344.854583482796</v>
      </c>
      <c r="AJ24" s="6">
        <v>-0.23915595479479998</v>
      </c>
      <c r="AK24" s="6">
        <v>-0.23915595479479998</v>
      </c>
      <c r="AL24" s="6">
        <v>15164124.999999998</v>
      </c>
      <c r="AM24" s="6">
        <v>2.984907253478477E-4</v>
      </c>
      <c r="AN24" s="6">
        <v>33920177761</v>
      </c>
      <c r="AO24" s="11">
        <f t="shared" si="9"/>
        <v>0</v>
      </c>
      <c r="AP24" s="6">
        <v>76758649.999999985</v>
      </c>
      <c r="AQ24" s="11">
        <f t="shared" si="10"/>
        <v>3.4431424709211589E-4</v>
      </c>
      <c r="AR24" s="6">
        <v>44338472.999999866</v>
      </c>
      <c r="AS24" s="11">
        <f t="shared" si="11"/>
        <v>3.6042643625534333E-4</v>
      </c>
      <c r="AT24" s="6">
        <v>8999999999</v>
      </c>
      <c r="AU24" s="6">
        <v>0</v>
      </c>
      <c r="AV24" s="6">
        <v>503</v>
      </c>
      <c r="AW24" s="6">
        <v>39.57</v>
      </c>
      <c r="AX24" s="6">
        <v>6.1021608897960378E-3</v>
      </c>
      <c r="AY24" s="6">
        <v>6.1021608897960378E-3</v>
      </c>
      <c r="AZ24" s="6">
        <v>1912.530029</v>
      </c>
      <c r="BA24" s="6">
        <v>4.9920389353982179E-3</v>
      </c>
      <c r="BB24" s="6">
        <v>4.9920389353982179E-3</v>
      </c>
      <c r="BC24" s="6">
        <v>0.90049999999999997</v>
      </c>
      <c r="BD24" s="6">
        <f t="shared" si="0"/>
        <v>0.90049999999999997</v>
      </c>
      <c r="BE24" s="6">
        <f t="shared" si="1"/>
        <v>0.90049999999999997</v>
      </c>
      <c r="BF24" s="6">
        <v>6.577</v>
      </c>
      <c r="BG24" s="6">
        <f t="shared" si="2"/>
        <v>6.577</v>
      </c>
      <c r="BH24" s="6">
        <f t="shared" si="3"/>
        <v>6.577</v>
      </c>
      <c r="BI24" s="6">
        <v>2.0379999999999998</v>
      </c>
      <c r="BJ24" s="6">
        <f t="shared" si="4"/>
        <v>2.0379999999999998</v>
      </c>
      <c r="BK24" s="6">
        <f t="shared" si="5"/>
        <v>2.0379999999999998</v>
      </c>
      <c r="BL24" s="6">
        <v>37.549999999999997</v>
      </c>
      <c r="BM24" s="6">
        <f t="shared" si="6"/>
        <v>37.549999999999997</v>
      </c>
      <c r="BN24" s="6">
        <f t="shared" si="7"/>
        <v>37.549999999999997</v>
      </c>
      <c r="BO24" s="6">
        <v>2</v>
      </c>
      <c r="BP24" s="6">
        <v>0</v>
      </c>
      <c r="BQ24" s="6">
        <v>10356</v>
      </c>
      <c r="BR24" s="6">
        <v>9.2454178985888795</v>
      </c>
    </row>
    <row r="25" spans="1:70" x14ac:dyDescent="0.25">
      <c r="A25" s="6">
        <v>24</v>
      </c>
      <c r="B25" s="7">
        <v>42404</v>
      </c>
      <c r="C25" s="6">
        <v>388.37599999999901</v>
      </c>
      <c r="D25" s="6">
        <f t="shared" si="8"/>
        <v>5.5014071345522123E-2</v>
      </c>
      <c r="E25" s="6">
        <v>5.3554104607349926E-2</v>
      </c>
      <c r="F25" s="6">
        <v>5.3554104607349926E-2</v>
      </c>
      <c r="G25" s="6">
        <v>6.9769999999999902E-3</v>
      </c>
      <c r="H25" s="6">
        <v>1.3951460543524224E-2</v>
      </c>
      <c r="I25" s="6">
        <v>1.3855034736755327E-2</v>
      </c>
      <c r="J25" s="6">
        <v>1.3855034736755327E-2</v>
      </c>
      <c r="K25" s="6">
        <v>2.5571789443026902</v>
      </c>
      <c r="L25" s="6">
        <v>1.6387055361333652E-2</v>
      </c>
      <c r="M25" s="6">
        <v>1.6254236610765891E-2</v>
      </c>
      <c r="N25" s="6">
        <v>1.6254236610765891E-2</v>
      </c>
      <c r="O25" s="6">
        <v>3.1388945908035302</v>
      </c>
      <c r="P25" s="6">
        <v>3.4806361590861742E-2</v>
      </c>
      <c r="Q25" s="6">
        <v>3.4214318963393248E-2</v>
      </c>
      <c r="R25" s="6">
        <v>3.4214318963393248E-2</v>
      </c>
      <c r="S25" s="6">
        <v>6.13733540161775E-4</v>
      </c>
      <c r="T25" s="6">
        <v>-1.4400962598007194E-2</v>
      </c>
      <c r="U25" s="6">
        <v>-1.4505662865297739E-2</v>
      </c>
      <c r="V25" s="6">
        <v>-1.4505662865297739E-2</v>
      </c>
      <c r="W25" s="6">
        <v>1068491901.08336</v>
      </c>
      <c r="X25" s="6">
        <v>0.52312767556593376</v>
      </c>
      <c r="Y25" s="6">
        <v>0.52312767556593376</v>
      </c>
      <c r="Z25" s="6">
        <v>1174280</v>
      </c>
      <c r="AA25" s="6">
        <v>0.46232970536225748</v>
      </c>
      <c r="AB25" s="6">
        <v>0.46232970536225748</v>
      </c>
      <c r="AC25" s="6">
        <v>3532651.0202711299</v>
      </c>
      <c r="AD25" s="6">
        <v>-0.12356331350497991</v>
      </c>
      <c r="AE25" s="6">
        <v>-0.12356331350497991</v>
      </c>
      <c r="AF25" s="6">
        <v>152040516.895695</v>
      </c>
      <c r="AG25" s="6">
        <v>1.0580068217766359</v>
      </c>
      <c r="AH25" s="6">
        <v>1.0580068217766359</v>
      </c>
      <c r="AI25" s="6">
        <v>74304.361236135694</v>
      </c>
      <c r="AJ25" s="6">
        <v>-0.14929893019494594</v>
      </c>
      <c r="AK25" s="6">
        <v>-0.14929893019494594</v>
      </c>
      <c r="AL25" s="6">
        <v>15168350.000000013</v>
      </c>
      <c r="AM25" s="6">
        <v>2.786181200705548E-4</v>
      </c>
      <c r="AN25" s="6">
        <v>33920177760.999905</v>
      </c>
      <c r="AO25" s="11">
        <f t="shared" si="9"/>
        <v>-2.8115251138298714E-15</v>
      </c>
      <c r="AP25" s="6">
        <v>76783910.000000089</v>
      </c>
      <c r="AQ25" s="11">
        <f t="shared" si="10"/>
        <v>3.2908343229205196E-4</v>
      </c>
      <c r="AR25" s="6">
        <v>44352572.999999776</v>
      </c>
      <c r="AS25" s="11">
        <f t="shared" si="11"/>
        <v>3.1800824534283431E-4</v>
      </c>
      <c r="AT25" s="6">
        <v>8999999999</v>
      </c>
      <c r="AU25" s="6">
        <v>0</v>
      </c>
      <c r="AV25" s="6">
        <v>503</v>
      </c>
      <c r="AW25" s="6">
        <v>39.43</v>
      </c>
      <c r="AX25" s="6">
        <v>-3.5380338640384271E-3</v>
      </c>
      <c r="AY25" s="6">
        <v>-3.5380338640384271E-3</v>
      </c>
      <c r="AZ25" s="6">
        <v>1915.4499510000001</v>
      </c>
      <c r="BA25" s="6">
        <v>1.5267326294096282E-3</v>
      </c>
      <c r="BB25" s="6">
        <v>1.5267326294096282E-3</v>
      </c>
      <c r="BC25" s="6">
        <v>0.89219999999999999</v>
      </c>
      <c r="BD25" s="6">
        <f t="shared" si="0"/>
        <v>0.89219999999999999</v>
      </c>
      <c r="BE25" s="6">
        <f t="shared" si="1"/>
        <v>0.89219999999999999</v>
      </c>
      <c r="BF25" s="6">
        <v>6.5648</v>
      </c>
      <c r="BG25" s="6">
        <f t="shared" si="2"/>
        <v>6.5648</v>
      </c>
      <c r="BH25" s="6">
        <f t="shared" si="3"/>
        <v>6.5648</v>
      </c>
      <c r="BI25" s="6">
        <v>1.972</v>
      </c>
      <c r="BJ25" s="6">
        <f t="shared" si="4"/>
        <v>1.972</v>
      </c>
      <c r="BK25" s="6">
        <f t="shared" si="5"/>
        <v>1.972</v>
      </c>
      <c r="BL25" s="6">
        <v>37.049999999999997</v>
      </c>
      <c r="BM25" s="6">
        <f t="shared" si="6"/>
        <v>37.049999999999997</v>
      </c>
      <c r="BN25" s="6">
        <f t="shared" si="7"/>
        <v>37.049999999999997</v>
      </c>
      <c r="BO25" s="6">
        <v>2</v>
      </c>
      <c r="BP25" s="6">
        <v>0</v>
      </c>
      <c r="BQ25" s="6">
        <v>10520</v>
      </c>
      <c r="BR25" s="6">
        <v>9.261128538808288</v>
      </c>
    </row>
    <row r="26" spans="1:70" x14ac:dyDescent="0.25">
      <c r="A26" s="6">
        <v>25</v>
      </c>
      <c r="B26" s="7">
        <v>42405</v>
      </c>
      <c r="C26" s="6">
        <v>385.733</v>
      </c>
      <c r="D26" s="6">
        <f t="shared" si="8"/>
        <v>-6.8052608812053592E-3</v>
      </c>
      <c r="E26" s="6">
        <v>-6.8285222622803581E-3</v>
      </c>
      <c r="F26" s="6">
        <v>-6.8285222622803581E-3</v>
      </c>
      <c r="G26" s="6">
        <v>7.2649999999999998E-3</v>
      </c>
      <c r="H26" s="6">
        <v>4.1278486455498066E-2</v>
      </c>
      <c r="I26" s="6">
        <v>4.0449272065148055E-2</v>
      </c>
      <c r="J26" s="6">
        <v>4.0449272065148055E-2</v>
      </c>
      <c r="K26" s="6">
        <v>2.5328785654914698</v>
      </c>
      <c r="L26" s="6">
        <v>-9.5028073281147631E-3</v>
      </c>
      <c r="M26" s="6">
        <v>-9.5482471010712219E-3</v>
      </c>
      <c r="N26" s="6">
        <v>-9.5482471010712219E-3</v>
      </c>
      <c r="O26" s="6">
        <v>3.1079695006433998</v>
      </c>
      <c r="P26" s="6">
        <v>-9.8522232160124183E-3</v>
      </c>
      <c r="Q26" s="6">
        <v>-9.9010775143062394E-3</v>
      </c>
      <c r="R26" s="6">
        <v>-9.9010775143062394E-3</v>
      </c>
      <c r="S26" s="6">
        <v>6.2170627699688699E-4</v>
      </c>
      <c r="T26" s="6">
        <v>1.2990550969416542E-2</v>
      </c>
      <c r="U26" s="6">
        <v>1.2906897453463533E-2</v>
      </c>
      <c r="V26" s="6">
        <v>1.2906897453463533E-2</v>
      </c>
      <c r="W26" s="6">
        <v>1099201402.3270299</v>
      </c>
      <c r="X26" s="6">
        <v>2.8740977084181139E-2</v>
      </c>
      <c r="Y26" s="6">
        <v>2.8740977084181139E-2</v>
      </c>
      <c r="Z26" s="6">
        <v>1180190</v>
      </c>
      <c r="AA26" s="6">
        <v>5.0328712061859186E-3</v>
      </c>
      <c r="AB26" s="6">
        <v>5.0328712061859186E-3</v>
      </c>
      <c r="AC26" s="6">
        <v>2640353.6147680301</v>
      </c>
      <c r="AD26" s="6">
        <v>-0.25258577775809177</v>
      </c>
      <c r="AE26" s="6">
        <v>-0.25258577775809177</v>
      </c>
      <c r="AF26" s="6">
        <v>88351011.791147694</v>
      </c>
      <c r="AG26" s="6">
        <v>-0.41889824110661561</v>
      </c>
      <c r="AH26" s="6">
        <v>-0.41889824110661561</v>
      </c>
      <c r="AI26" s="6">
        <v>21378.955227431899</v>
      </c>
      <c r="AJ26" s="6">
        <v>-0.71227859479888933</v>
      </c>
      <c r="AK26" s="6">
        <v>-0.61693600000000004</v>
      </c>
      <c r="AL26" s="6">
        <v>15173025</v>
      </c>
      <c r="AM26" s="6">
        <v>3.08207550589679E-4</v>
      </c>
      <c r="AN26" s="6">
        <v>33920177761.000004</v>
      </c>
      <c r="AO26" s="11">
        <f t="shared" si="9"/>
        <v>2.9239861183830745E-15</v>
      </c>
      <c r="AP26" s="6">
        <v>76809114.999999866</v>
      </c>
      <c r="AQ26" s="11">
        <f t="shared" si="10"/>
        <v>3.2825887610798217E-4</v>
      </c>
      <c r="AR26" s="6">
        <v>44367098.000000067</v>
      </c>
      <c r="AS26" s="11">
        <f t="shared" si="11"/>
        <v>3.2748945591703658E-4</v>
      </c>
      <c r="AT26" s="6">
        <v>8999999999</v>
      </c>
      <c r="AU26" s="6">
        <v>0</v>
      </c>
      <c r="AV26" s="6">
        <v>503</v>
      </c>
      <c r="AW26" s="6">
        <v>39.43</v>
      </c>
      <c r="AX26" s="6">
        <v>0</v>
      </c>
      <c r="AY26" s="6">
        <v>0</v>
      </c>
      <c r="AZ26" s="6">
        <v>1880.0500489999999</v>
      </c>
      <c r="BA26" s="6">
        <v>-1.8481246133065947E-2</v>
      </c>
      <c r="BB26" s="6">
        <v>-1.0115000000000001E-2</v>
      </c>
      <c r="BC26" s="6">
        <v>0.8962</v>
      </c>
      <c r="BD26" s="6">
        <f t="shared" si="0"/>
        <v>0.8962</v>
      </c>
      <c r="BE26" s="6">
        <f t="shared" si="1"/>
        <v>0.8962</v>
      </c>
      <c r="BF26" s="6">
        <v>6.5739000000000001</v>
      </c>
      <c r="BG26" s="6">
        <f t="shared" si="2"/>
        <v>6.5739000000000001</v>
      </c>
      <c r="BH26" s="6">
        <f t="shared" si="3"/>
        <v>6.5739000000000001</v>
      </c>
      <c r="BI26" s="6">
        <v>2.0630000000000002</v>
      </c>
      <c r="BJ26" s="6">
        <f t="shared" si="4"/>
        <v>2.0630000000000002</v>
      </c>
      <c r="BK26" s="6">
        <f t="shared" si="5"/>
        <v>2.0630000000000002</v>
      </c>
      <c r="BL26" s="6">
        <v>37.049999999999997</v>
      </c>
      <c r="BM26" s="6">
        <f t="shared" si="6"/>
        <v>37.049999999999997</v>
      </c>
      <c r="BN26" s="6">
        <f t="shared" si="7"/>
        <v>37.049999999999997</v>
      </c>
      <c r="BO26" s="6">
        <v>2</v>
      </c>
      <c r="BP26" s="6">
        <v>0</v>
      </c>
      <c r="BQ26" s="6">
        <v>9155</v>
      </c>
      <c r="BR26" s="6">
        <v>9.1221646810724568</v>
      </c>
    </row>
    <row r="27" spans="1:70" x14ac:dyDescent="0.25">
      <c r="A27" s="6">
        <v>26</v>
      </c>
      <c r="B27" s="7">
        <v>42408</v>
      </c>
      <c r="C27" s="6">
        <v>371.135999999999</v>
      </c>
      <c r="D27" s="6">
        <f t="shared" si="8"/>
        <v>-3.7842238024750285E-2</v>
      </c>
      <c r="E27" s="6">
        <v>-1.1735170894800889E-2</v>
      </c>
      <c r="F27" s="6">
        <v>-1.1735170894800889E-2</v>
      </c>
      <c r="G27" s="6">
        <v>7.9909999999999998E-3</v>
      </c>
      <c r="H27" s="6">
        <v>-4.2879386752904619E-2</v>
      </c>
      <c r="I27" s="6">
        <v>-4.3825862819537729E-2</v>
      </c>
      <c r="J27" s="6">
        <v>-4.3825862819537729E-2</v>
      </c>
      <c r="K27" s="6">
        <v>3.1653356936963801</v>
      </c>
      <c r="L27" s="6">
        <v>7.2712931205143203E-2</v>
      </c>
      <c r="M27" s="6">
        <v>7.0190889368335216E-2</v>
      </c>
      <c r="N27" s="6">
        <v>7.0190889368335216E-2</v>
      </c>
      <c r="O27" s="6">
        <v>3.0383872152092302</v>
      </c>
      <c r="P27" s="6">
        <v>-9.8402340194817077E-3</v>
      </c>
      <c r="Q27" s="6">
        <v>-9.8889690955158115E-3</v>
      </c>
      <c r="R27" s="6">
        <v>-9.8889690955158115E-3</v>
      </c>
      <c r="S27" s="6">
        <v>5.8649878750161597E-4</v>
      </c>
      <c r="T27" s="6">
        <v>-2.9842511851662753E-2</v>
      </c>
      <c r="U27" s="6">
        <v>-3.0296861747679284E-2</v>
      </c>
      <c r="V27" s="6">
        <v>-3.0296861747679284E-2</v>
      </c>
      <c r="W27" s="6">
        <v>542257471.05867302</v>
      </c>
      <c r="X27" s="6">
        <v>-1.6015286002173737E-2</v>
      </c>
      <c r="Y27" s="6">
        <v>-1.6015286002173737E-2</v>
      </c>
      <c r="Z27" s="6">
        <v>1048799.99999999</v>
      </c>
      <c r="AA27" s="6">
        <v>-0.57556332556332956</v>
      </c>
      <c r="AB27" s="6">
        <v>-0.52732100000000004</v>
      </c>
      <c r="AC27" s="6">
        <v>9781404.7368089892</v>
      </c>
      <c r="AD27" s="6">
        <v>0.37781719671718783</v>
      </c>
      <c r="AE27" s="6">
        <v>0.37781719671718783</v>
      </c>
      <c r="AF27" s="6">
        <v>69365177.858086005</v>
      </c>
      <c r="AG27" s="6">
        <v>-4.6596105944780808E-2</v>
      </c>
      <c r="AH27" s="6">
        <v>-4.6596105944780808E-2</v>
      </c>
      <c r="AI27" s="6">
        <v>14969.782859385599</v>
      </c>
      <c r="AJ27" s="6">
        <v>-0.28349230025914435</v>
      </c>
      <c r="AK27" s="6">
        <v>-0.28349230025914435</v>
      </c>
      <c r="AL27" s="6">
        <v>15186125.000000015</v>
      </c>
      <c r="AM27" s="6">
        <v>8.6337431066085379E-4</v>
      </c>
      <c r="AN27" s="6">
        <v>34090841338</v>
      </c>
      <c r="AO27" s="11">
        <f t="shared" si="9"/>
        <v>5.0313290868486543E-3</v>
      </c>
      <c r="AP27" s="6">
        <v>76884920.000000104</v>
      </c>
      <c r="AQ27" s="11">
        <f t="shared" si="10"/>
        <v>9.8692713749193111E-4</v>
      </c>
      <c r="AR27" s="6">
        <v>44411772.999999844</v>
      </c>
      <c r="AS27" s="11">
        <f t="shared" si="11"/>
        <v>1.0069398724202429E-3</v>
      </c>
      <c r="AT27" s="6">
        <v>8999999999</v>
      </c>
      <c r="AU27" s="6">
        <v>0</v>
      </c>
      <c r="AV27" s="6">
        <v>493</v>
      </c>
      <c r="AW27" s="6">
        <v>39.57</v>
      </c>
      <c r="AX27" s="6">
        <v>3.5505959928988223E-3</v>
      </c>
      <c r="AY27" s="6">
        <v>3.5505959928988223E-3</v>
      </c>
      <c r="AZ27" s="6">
        <v>1853.4399410000001</v>
      </c>
      <c r="BA27" s="6">
        <v>-1.4153935962584503E-2</v>
      </c>
      <c r="BB27" s="6">
        <v>-1.0115000000000001E-2</v>
      </c>
      <c r="BC27" s="6">
        <v>0.8931</v>
      </c>
      <c r="BD27" s="6">
        <f t="shared" si="0"/>
        <v>0.8931</v>
      </c>
      <c r="BE27" s="6">
        <f t="shared" si="1"/>
        <v>0.8931</v>
      </c>
      <c r="BF27" s="6">
        <v>6.5739000000000001</v>
      </c>
      <c r="BG27" s="6">
        <f t="shared" si="2"/>
        <v>6.5739000000000001</v>
      </c>
      <c r="BH27" s="6">
        <f t="shared" si="3"/>
        <v>6.5739000000000001</v>
      </c>
      <c r="BI27" s="6">
        <v>2.14</v>
      </c>
      <c r="BJ27" s="6">
        <f t="shared" si="4"/>
        <v>2.14</v>
      </c>
      <c r="BK27" s="6">
        <f t="shared" si="5"/>
        <v>2.14</v>
      </c>
      <c r="BL27" s="6">
        <v>37.049999999999997</v>
      </c>
      <c r="BM27" s="6">
        <f t="shared" si="6"/>
        <v>37.049999999999997</v>
      </c>
      <c r="BN27" s="6">
        <f t="shared" si="7"/>
        <v>37.049999999999997</v>
      </c>
      <c r="BO27" s="6">
        <v>4</v>
      </c>
      <c r="BP27" s="6">
        <v>0</v>
      </c>
      <c r="BQ27" s="6">
        <v>10024</v>
      </c>
      <c r="BR27" s="6">
        <v>9.2128372521747703</v>
      </c>
    </row>
    <row r="28" spans="1:70" x14ac:dyDescent="0.25">
      <c r="A28" s="6">
        <v>27</v>
      </c>
      <c r="B28" s="7">
        <v>42409</v>
      </c>
      <c r="C28" s="6">
        <v>373.90899999999999</v>
      </c>
      <c r="D28" s="6">
        <f t="shared" si="8"/>
        <v>7.4716545956226245E-3</v>
      </c>
      <c r="E28" s="6">
        <v>7.4438800465170749E-3</v>
      </c>
      <c r="F28" s="6">
        <v>7.4438800465170749E-3</v>
      </c>
      <c r="G28" s="6">
        <v>7.7780000000000002E-3</v>
      </c>
      <c r="H28" s="6">
        <v>-2.6654986860217701E-2</v>
      </c>
      <c r="I28" s="6">
        <v>-2.7016672658770172E-2</v>
      </c>
      <c r="J28" s="6">
        <v>-2.7016672658770172E-2</v>
      </c>
      <c r="K28" s="6">
        <v>3.7204532866885001</v>
      </c>
      <c r="L28" s="6">
        <v>0.17537400348961754</v>
      </c>
      <c r="M28" s="6">
        <v>0.16158639779138401</v>
      </c>
      <c r="N28" s="6">
        <v>0.1376</v>
      </c>
      <c r="O28" s="6">
        <v>3.0574244755217901</v>
      </c>
      <c r="P28" s="6">
        <v>6.2655807058643693E-3</v>
      </c>
      <c r="Q28" s="6">
        <v>6.2460335620551314E-3</v>
      </c>
      <c r="R28" s="6">
        <v>6.2460335620551314E-3</v>
      </c>
      <c r="S28" s="6">
        <v>5.6873814257161202E-4</v>
      </c>
      <c r="T28" s="6">
        <v>-3.0282492152560531E-2</v>
      </c>
      <c r="U28" s="6">
        <v>-3.0750478923374066E-2</v>
      </c>
      <c r="V28" s="6">
        <v>-3.0750478923374066E-2</v>
      </c>
      <c r="W28" s="6">
        <v>465479007.43696702</v>
      </c>
      <c r="X28" s="6">
        <v>-0.14159042100758529</v>
      </c>
      <c r="Y28" s="6">
        <v>-0.14159042100758529</v>
      </c>
      <c r="Z28" s="6">
        <v>771055</v>
      </c>
      <c r="AA28" s="6">
        <v>-0.26482170099160246</v>
      </c>
      <c r="AB28" s="6">
        <v>-0.26482170099160246</v>
      </c>
      <c r="AC28" s="6">
        <v>16355217.945349401</v>
      </c>
      <c r="AD28" s="6">
        <v>0.67207250752053049</v>
      </c>
      <c r="AE28" s="6">
        <v>0.67207250752053049</v>
      </c>
      <c r="AF28" s="6">
        <v>65228292.417933702</v>
      </c>
      <c r="AG28" s="6">
        <v>-5.963922486605517E-2</v>
      </c>
      <c r="AH28" s="6">
        <v>-5.963922486605517E-2</v>
      </c>
      <c r="AI28" s="6">
        <v>16989.824431835401</v>
      </c>
      <c r="AJ28" s="6">
        <v>0.13494127412698553</v>
      </c>
      <c r="AK28" s="6">
        <v>0.13494127412698553</v>
      </c>
      <c r="AL28" s="6">
        <v>15190600</v>
      </c>
      <c r="AM28" s="6">
        <v>2.946768843259946E-4</v>
      </c>
      <c r="AN28" s="6">
        <v>34090841338</v>
      </c>
      <c r="AO28" s="11">
        <f t="shared" si="9"/>
        <v>0</v>
      </c>
      <c r="AP28" s="6">
        <v>76909789.999999911</v>
      </c>
      <c r="AQ28" s="11">
        <f t="shared" si="10"/>
        <v>3.2347045428162313E-4</v>
      </c>
      <c r="AR28" s="6">
        <v>44425573</v>
      </c>
      <c r="AS28" s="11">
        <f t="shared" si="11"/>
        <v>3.1072841879464059E-4</v>
      </c>
      <c r="AT28" s="6">
        <v>8999999999</v>
      </c>
      <c r="AU28" s="6">
        <v>0</v>
      </c>
      <c r="AV28" s="6">
        <v>493</v>
      </c>
      <c r="AW28" s="6">
        <v>39.380001</v>
      </c>
      <c r="AX28" s="6">
        <v>-4.8015921152388232E-3</v>
      </c>
      <c r="AY28" s="6">
        <v>-4.8015921152388232E-3</v>
      </c>
      <c r="AZ28" s="6">
        <v>1852.209961</v>
      </c>
      <c r="BA28" s="6">
        <v>-6.6362010054474632E-4</v>
      </c>
      <c r="BB28" s="6">
        <v>-6.6362010054474632E-4</v>
      </c>
      <c r="BC28" s="6">
        <v>0.88549999999999995</v>
      </c>
      <c r="BD28" s="6">
        <f t="shared" si="0"/>
        <v>0.88549999999999995</v>
      </c>
      <c r="BE28" s="6">
        <f t="shared" si="1"/>
        <v>0.88549999999999995</v>
      </c>
      <c r="BF28" s="6">
        <v>6.5739000000000001</v>
      </c>
      <c r="BG28" s="6">
        <f t="shared" si="2"/>
        <v>6.5739000000000001</v>
      </c>
      <c r="BH28" s="6">
        <f t="shared" si="3"/>
        <v>6.5739000000000001</v>
      </c>
      <c r="BI28" s="6">
        <v>2.0979999999999999</v>
      </c>
      <c r="BJ28" s="6">
        <f t="shared" si="4"/>
        <v>2.0979999999999999</v>
      </c>
      <c r="BK28" s="6">
        <f t="shared" si="5"/>
        <v>2.0979999999999999</v>
      </c>
      <c r="BL28" s="6">
        <v>37.049999999999997</v>
      </c>
      <c r="BM28" s="6">
        <f t="shared" si="6"/>
        <v>37.049999999999997</v>
      </c>
      <c r="BN28" s="6">
        <f t="shared" si="7"/>
        <v>37.049999999999997</v>
      </c>
      <c r="BO28" s="6">
        <v>4</v>
      </c>
      <c r="BP28" s="6">
        <v>0</v>
      </c>
      <c r="BQ28" s="6">
        <v>10847</v>
      </c>
      <c r="BR28" s="6">
        <v>9.2917360101801769</v>
      </c>
    </row>
    <row r="29" spans="1:70" x14ac:dyDescent="0.25">
      <c r="A29" s="6">
        <v>28</v>
      </c>
      <c r="B29" s="7">
        <v>42410</v>
      </c>
      <c r="C29" s="6">
        <v>379.82900000000001</v>
      </c>
      <c r="D29" s="6">
        <f t="shared" si="8"/>
        <v>1.5832729353933754E-2</v>
      </c>
      <c r="E29" s="6">
        <v>1.5708699139556425E-2</v>
      </c>
      <c r="F29" s="6">
        <v>1.5708699139556425E-2</v>
      </c>
      <c r="G29" s="6">
        <v>7.8700000000000003E-3</v>
      </c>
      <c r="H29" s="6">
        <v>1.1828233479043465E-2</v>
      </c>
      <c r="I29" s="6">
        <v>1.1758826695756243E-2</v>
      </c>
      <c r="J29" s="6">
        <v>1.1758826695756243E-2</v>
      </c>
      <c r="K29" s="6">
        <v>4.4274314377033503</v>
      </c>
      <c r="L29" s="6">
        <v>0.19002473530426106</v>
      </c>
      <c r="M29" s="6">
        <v>0.17397409287737997</v>
      </c>
      <c r="N29" s="6">
        <v>0.1376</v>
      </c>
      <c r="O29" s="6">
        <v>3.0721967366626499</v>
      </c>
      <c r="P29" s="6">
        <v>4.8316029583490364E-3</v>
      </c>
      <c r="Q29" s="6">
        <v>4.8199682259965522E-3</v>
      </c>
      <c r="R29" s="6">
        <v>4.8199682259965522E-3</v>
      </c>
      <c r="S29" s="6">
        <v>5.5051219726250295E-4</v>
      </c>
      <c r="T29" s="6">
        <v>-3.2046286234115491E-2</v>
      </c>
      <c r="U29" s="6">
        <v>-3.2571009206355882E-2</v>
      </c>
      <c r="V29" s="6">
        <v>-3.2571009206355882E-2</v>
      </c>
      <c r="W29" s="6">
        <v>814090887.70565104</v>
      </c>
      <c r="X29" s="6">
        <v>0.74893147639078317</v>
      </c>
      <c r="Y29" s="6">
        <v>0.74893147639078317</v>
      </c>
      <c r="Z29" s="6">
        <v>679746</v>
      </c>
      <c r="AA29" s="6">
        <v>-0.11842086491884496</v>
      </c>
      <c r="AB29" s="6">
        <v>-0.11842086491884496</v>
      </c>
      <c r="AC29" s="6">
        <v>29316397.6132746</v>
      </c>
      <c r="AD29" s="6">
        <v>0.79247978909450767</v>
      </c>
      <c r="AE29" s="6">
        <v>0.79247978909450767</v>
      </c>
      <c r="AF29" s="6">
        <v>82524890.783452496</v>
      </c>
      <c r="AG29" s="6">
        <v>0.26517018496659756</v>
      </c>
      <c r="AH29" s="6">
        <v>0.26517018496659756</v>
      </c>
      <c r="AI29" s="6">
        <v>21476.121966422899</v>
      </c>
      <c r="AJ29" s="6">
        <v>0.2640579102266124</v>
      </c>
      <c r="AK29" s="6">
        <v>0.2640579102266124</v>
      </c>
      <c r="AL29" s="6">
        <v>15194650</v>
      </c>
      <c r="AM29" s="6">
        <v>2.6661224704751623E-4</v>
      </c>
      <c r="AN29" s="6">
        <v>34090841338</v>
      </c>
      <c r="AO29" s="11">
        <f t="shared" si="9"/>
        <v>0</v>
      </c>
      <c r="AP29" s="6">
        <v>76934944.99999997</v>
      </c>
      <c r="AQ29" s="11">
        <f t="shared" si="10"/>
        <v>3.2707149506011699E-4</v>
      </c>
      <c r="AR29" s="6">
        <v>44438622.999999747</v>
      </c>
      <c r="AS29" s="11">
        <f t="shared" si="11"/>
        <v>2.9374972833207309E-4</v>
      </c>
      <c r="AT29" s="6">
        <v>8999999999</v>
      </c>
      <c r="AU29" s="6">
        <v>0</v>
      </c>
      <c r="AV29" s="6">
        <v>493</v>
      </c>
      <c r="AW29" s="6">
        <v>39.389999000000003</v>
      </c>
      <c r="AX29" s="6">
        <v>2.5388521447734498E-4</v>
      </c>
      <c r="AY29" s="6">
        <v>2.5388521447734498E-4</v>
      </c>
      <c r="AZ29" s="6">
        <v>1851.8599850000001</v>
      </c>
      <c r="BA29" s="6">
        <v>-1.8895050095239695E-4</v>
      </c>
      <c r="BB29" s="6">
        <v>-1.8895050095239695E-4</v>
      </c>
      <c r="BC29" s="6">
        <v>0.88580000000000003</v>
      </c>
      <c r="BD29" s="6">
        <f t="shared" si="0"/>
        <v>0.88580000000000003</v>
      </c>
      <c r="BE29" s="6">
        <f t="shared" si="1"/>
        <v>0.88580000000000003</v>
      </c>
      <c r="BF29" s="6">
        <v>6.5739000000000001</v>
      </c>
      <c r="BG29" s="6">
        <f t="shared" si="2"/>
        <v>6.5739000000000001</v>
      </c>
      <c r="BH29" s="6">
        <f t="shared" si="3"/>
        <v>6.5739000000000001</v>
      </c>
      <c r="BI29" s="6">
        <v>2.0459999999999998</v>
      </c>
      <c r="BJ29" s="6">
        <f t="shared" si="4"/>
        <v>2.0459999999999998</v>
      </c>
      <c r="BK29" s="6">
        <f t="shared" si="5"/>
        <v>2.0459999999999998</v>
      </c>
      <c r="BL29" s="6">
        <v>37.049999999999997</v>
      </c>
      <c r="BM29" s="6">
        <f t="shared" si="6"/>
        <v>37.049999999999997</v>
      </c>
      <c r="BN29" s="6">
        <f t="shared" si="7"/>
        <v>37.049999999999997</v>
      </c>
      <c r="BO29" s="6">
        <v>4</v>
      </c>
      <c r="BP29" s="6">
        <v>0</v>
      </c>
      <c r="BQ29" s="6">
        <v>11451</v>
      </c>
      <c r="BR29" s="6">
        <v>9.3459196662180055</v>
      </c>
    </row>
    <row r="30" spans="1:70" x14ac:dyDescent="0.25">
      <c r="A30" s="6">
        <v>29</v>
      </c>
      <c r="B30" s="7">
        <v>42411</v>
      </c>
      <c r="C30" s="6">
        <v>377.05799999999999</v>
      </c>
      <c r="D30" s="6">
        <f t="shared" si="8"/>
        <v>-7.2953881878424628E-3</v>
      </c>
      <c r="E30" s="6">
        <v>-7.3221296712952253E-3</v>
      </c>
      <c r="F30" s="6">
        <v>-7.3221296712952253E-3</v>
      </c>
      <c r="G30" s="6">
        <v>7.8099999999999897E-3</v>
      </c>
      <c r="H30" s="6">
        <v>-7.6238881829746585E-3</v>
      </c>
      <c r="I30" s="6">
        <v>-7.6530985777186139E-3</v>
      </c>
      <c r="J30" s="6">
        <v>-7.6530985777186139E-3</v>
      </c>
      <c r="K30" s="6">
        <v>6.0050003081126899</v>
      </c>
      <c r="L30" s="6">
        <v>0.35631695094699756</v>
      </c>
      <c r="M30" s="6">
        <v>0.30477290184177996</v>
      </c>
      <c r="N30" s="6">
        <v>0.1376</v>
      </c>
      <c r="O30" s="6">
        <v>3.0435984988432199</v>
      </c>
      <c r="P30" s="6">
        <v>-9.3087260585064373E-3</v>
      </c>
      <c r="Q30" s="6">
        <v>-9.3523230145949859E-3</v>
      </c>
      <c r="R30" s="6">
        <v>-9.3523230145949859E-3</v>
      </c>
      <c r="S30" s="6">
        <v>5.1545353061277499E-4</v>
      </c>
      <c r="T30" s="6">
        <v>-6.3683723674174644E-2</v>
      </c>
      <c r="U30" s="6">
        <v>-6.580195752308246E-2</v>
      </c>
      <c r="V30" s="6">
        <v>-6.580195752308246E-2</v>
      </c>
      <c r="W30" s="6">
        <v>503979335.12027699</v>
      </c>
      <c r="X30" s="6">
        <v>-0.38092989034597863</v>
      </c>
      <c r="Y30" s="6">
        <v>-0.38092989034597863</v>
      </c>
      <c r="Z30" s="6">
        <v>549705.99999999895</v>
      </c>
      <c r="AA30" s="6">
        <v>-0.19130675281649476</v>
      </c>
      <c r="AB30" s="6">
        <v>-0.19130675281649476</v>
      </c>
      <c r="AC30" s="6">
        <v>28752968.923665199</v>
      </c>
      <c r="AD30" s="6">
        <v>-1.9218892342839484E-2</v>
      </c>
      <c r="AE30" s="6">
        <v>-1.9218892342839484E-2</v>
      </c>
      <c r="AF30" s="6">
        <v>77117621.361844197</v>
      </c>
      <c r="AG30" s="6">
        <v>-6.5522890975973747E-2</v>
      </c>
      <c r="AH30" s="6">
        <v>-6.5522890975973747E-2</v>
      </c>
      <c r="AI30" s="6">
        <v>18589.023984891501</v>
      </c>
      <c r="AJ30" s="6">
        <v>-0.13443292909424087</v>
      </c>
      <c r="AK30" s="6">
        <v>-0.13443292909424087</v>
      </c>
      <c r="AL30" s="6">
        <v>15199250</v>
      </c>
      <c r="AM30" s="6">
        <v>3.0273813480402644E-4</v>
      </c>
      <c r="AN30" s="6">
        <v>34090841337.99992</v>
      </c>
      <c r="AO30" s="11">
        <f t="shared" si="9"/>
        <v>-2.3498581857770223E-15</v>
      </c>
      <c r="AP30" s="6">
        <v>76959209.999999955</v>
      </c>
      <c r="AQ30" s="11">
        <f t="shared" si="10"/>
        <v>3.1539633907563212E-4</v>
      </c>
      <c r="AR30" s="6">
        <v>44452700.999999836</v>
      </c>
      <c r="AS30" s="11">
        <f t="shared" si="11"/>
        <v>3.1679649479889347E-4</v>
      </c>
      <c r="AT30" s="6">
        <v>8999999999</v>
      </c>
      <c r="AU30" s="6">
        <v>0</v>
      </c>
      <c r="AV30" s="6">
        <v>493</v>
      </c>
      <c r="AW30" s="6">
        <v>39.509998000000003</v>
      </c>
      <c r="AX30" s="6">
        <v>3.0464331821892141E-3</v>
      </c>
      <c r="AY30" s="6">
        <v>3.0464331821892141E-3</v>
      </c>
      <c r="AZ30" s="6">
        <v>1829.079956</v>
      </c>
      <c r="BA30" s="6">
        <v>-1.2301161634528225E-2</v>
      </c>
      <c r="BB30" s="6">
        <v>-1.0115000000000001E-2</v>
      </c>
      <c r="BC30" s="6">
        <v>0.8831</v>
      </c>
      <c r="BD30" s="6">
        <f t="shared" si="0"/>
        <v>0.8831</v>
      </c>
      <c r="BE30" s="6">
        <f t="shared" si="1"/>
        <v>0.8831</v>
      </c>
      <c r="BF30" s="6">
        <v>6.5739000000000001</v>
      </c>
      <c r="BG30" s="6">
        <f t="shared" si="2"/>
        <v>6.5739000000000001</v>
      </c>
      <c r="BH30" s="6">
        <f t="shared" si="3"/>
        <v>6.5739000000000001</v>
      </c>
      <c r="BI30" s="6">
        <v>1.994</v>
      </c>
      <c r="BJ30" s="6">
        <f t="shared" si="4"/>
        <v>1.994</v>
      </c>
      <c r="BK30" s="6">
        <f t="shared" si="5"/>
        <v>1.994</v>
      </c>
      <c r="BL30" s="6">
        <v>37.049999999999997</v>
      </c>
      <c r="BM30" s="6">
        <f t="shared" si="6"/>
        <v>37.049999999999997</v>
      </c>
      <c r="BN30" s="6">
        <f t="shared" si="7"/>
        <v>37.049999999999997</v>
      </c>
      <c r="BO30" s="6">
        <v>4</v>
      </c>
      <c r="BP30" s="6">
        <v>0</v>
      </c>
      <c r="BQ30" s="6">
        <v>11461</v>
      </c>
      <c r="BR30" s="6">
        <v>9.3467924951116821</v>
      </c>
    </row>
    <row r="31" spans="1:70" x14ac:dyDescent="0.25">
      <c r="A31" s="6">
        <v>30</v>
      </c>
      <c r="B31" s="7">
        <v>42412</v>
      </c>
      <c r="C31" s="6">
        <v>382.72</v>
      </c>
      <c r="D31" s="6">
        <f t="shared" si="8"/>
        <v>1.5016257445804185E-2</v>
      </c>
      <c r="E31" s="6">
        <v>1.4904629553461252E-2</v>
      </c>
      <c r="F31" s="6">
        <v>1.4904629553461252E-2</v>
      </c>
      <c r="G31" s="6">
        <v>7.9410000000000001E-3</v>
      </c>
      <c r="H31" s="6">
        <v>1.6773367477594191E-2</v>
      </c>
      <c r="I31" s="6">
        <v>1.6634248061480738E-2</v>
      </c>
      <c r="J31" s="6">
        <v>1.6634248061480738E-2</v>
      </c>
      <c r="K31" s="6">
        <v>5.4756492836831798</v>
      </c>
      <c r="L31" s="6">
        <v>-8.8151706456095033E-2</v>
      </c>
      <c r="M31" s="6">
        <v>-9.2281647542985942E-2</v>
      </c>
      <c r="N31" s="6">
        <v>-9.2281647542985942E-2</v>
      </c>
      <c r="O31" s="6">
        <v>3.0828264498883802</v>
      </c>
      <c r="P31" s="6">
        <v>1.2888674725023575E-2</v>
      </c>
      <c r="Q31" s="6">
        <v>1.2806322608540184E-2</v>
      </c>
      <c r="R31" s="6">
        <v>1.2806322608540184E-2</v>
      </c>
      <c r="S31" s="6">
        <v>6.1532853018733897E-4</v>
      </c>
      <c r="T31" s="6">
        <v>0.19376140358536653</v>
      </c>
      <c r="U31" s="6">
        <v>0.17710916550884409</v>
      </c>
      <c r="V31" s="6">
        <v>0.1474</v>
      </c>
      <c r="W31" s="6">
        <v>658159244.50026596</v>
      </c>
      <c r="X31" s="6">
        <v>0.30592506207262093</v>
      </c>
      <c r="Y31" s="6">
        <v>0.30592506207262093</v>
      </c>
      <c r="Z31" s="6">
        <v>835966.99999999895</v>
      </c>
      <c r="AA31" s="6">
        <v>0.52075291155636017</v>
      </c>
      <c r="AB31" s="6">
        <v>0.52075291155636017</v>
      </c>
      <c r="AC31" s="6">
        <v>9902598.2440791391</v>
      </c>
      <c r="AD31" s="6">
        <v>-0.65559736560182547</v>
      </c>
      <c r="AE31" s="6">
        <v>-0.57167100000000004</v>
      </c>
      <c r="AF31" s="6">
        <v>55167425.266407497</v>
      </c>
      <c r="AG31" s="6">
        <v>-0.28463269104792549</v>
      </c>
      <c r="AH31" s="6">
        <v>-0.28463269104792549</v>
      </c>
      <c r="AI31" s="6">
        <v>31081.414137903899</v>
      </c>
      <c r="AJ31" s="6">
        <v>0.6720304499669143</v>
      </c>
      <c r="AK31" s="6">
        <v>0.6720304499669143</v>
      </c>
      <c r="AL31" s="6">
        <v>15203674.999999998</v>
      </c>
      <c r="AM31" s="6">
        <v>2.9113278615708918E-4</v>
      </c>
      <c r="AN31" s="6">
        <v>34090841338</v>
      </c>
      <c r="AO31" s="11">
        <f t="shared" si="9"/>
        <v>2.3498581857770278E-15</v>
      </c>
      <c r="AP31" s="6">
        <v>76984965.00000006</v>
      </c>
      <c r="AQ31" s="11">
        <f t="shared" si="10"/>
        <v>3.3465780119240211E-4</v>
      </c>
      <c r="AR31" s="6">
        <v>44467076.00000006</v>
      </c>
      <c r="AS31" s="11">
        <f t="shared" si="11"/>
        <v>3.2337742537227534E-4</v>
      </c>
      <c r="AT31" s="6">
        <v>8999999999</v>
      </c>
      <c r="AU31" s="6">
        <v>0</v>
      </c>
      <c r="AV31" s="6">
        <v>493</v>
      </c>
      <c r="AW31" s="6">
        <v>39.590000000000003</v>
      </c>
      <c r="AX31" s="6">
        <v>2.0248545697218296E-3</v>
      </c>
      <c r="AY31" s="6">
        <v>2.0248545697218296E-3</v>
      </c>
      <c r="AZ31" s="6">
        <v>1864.780029</v>
      </c>
      <c r="BA31" s="6">
        <v>1.9518049434029211E-2</v>
      </c>
      <c r="BB31" s="6">
        <v>1.0822999999999999E-2</v>
      </c>
      <c r="BC31" s="6">
        <v>0.8881</v>
      </c>
      <c r="BD31" s="6">
        <f t="shared" si="0"/>
        <v>0.8881</v>
      </c>
      <c r="BE31" s="6">
        <f t="shared" si="1"/>
        <v>0.8881</v>
      </c>
      <c r="BF31" s="6">
        <v>6.5739000000000001</v>
      </c>
      <c r="BG31" s="6">
        <f t="shared" si="2"/>
        <v>6.5739000000000001</v>
      </c>
      <c r="BH31" s="6">
        <f t="shared" si="3"/>
        <v>6.5739000000000001</v>
      </c>
      <c r="BI31" s="6">
        <v>1.966</v>
      </c>
      <c r="BJ31" s="6">
        <f t="shared" si="4"/>
        <v>1.966</v>
      </c>
      <c r="BK31" s="6">
        <f t="shared" si="5"/>
        <v>1.966</v>
      </c>
      <c r="BL31" s="6">
        <v>37.049999999999997</v>
      </c>
      <c r="BM31" s="6">
        <f t="shared" si="6"/>
        <v>37.049999999999997</v>
      </c>
      <c r="BN31" s="6">
        <f t="shared" si="7"/>
        <v>37.049999999999997</v>
      </c>
      <c r="BO31" s="6">
        <v>4</v>
      </c>
      <c r="BP31" s="6">
        <v>0</v>
      </c>
      <c r="BQ31" s="6">
        <v>11489</v>
      </c>
      <c r="BR31" s="6">
        <v>9.3492323708428007</v>
      </c>
    </row>
    <row r="32" spans="1:70" x14ac:dyDescent="0.25">
      <c r="A32" s="6">
        <v>31</v>
      </c>
      <c r="B32" s="7">
        <v>42415</v>
      </c>
      <c r="C32" s="6">
        <v>399.37900000000002</v>
      </c>
      <c r="D32" s="6">
        <f t="shared" si="8"/>
        <v>4.3527905518394625E-2</v>
      </c>
      <c r="E32" s="6">
        <v>-1.1860409365525708E-2</v>
      </c>
      <c r="F32" s="6">
        <v>-1.1860409365525708E-2</v>
      </c>
      <c r="G32" s="6">
        <v>8.6169999999999997E-3</v>
      </c>
      <c r="H32" s="6">
        <v>8.7801451650667776E-3</v>
      </c>
      <c r="I32" s="6">
        <v>8.741823838355145E-3</v>
      </c>
      <c r="J32" s="6">
        <v>8.741823838355145E-3</v>
      </c>
      <c r="K32" s="6">
        <v>5.31905828637744</v>
      </c>
      <c r="L32" s="6">
        <v>2.8928424452941685E-2</v>
      </c>
      <c r="M32" s="6">
        <v>2.8517896077848083E-2</v>
      </c>
      <c r="N32" s="6">
        <v>2.8517896077848083E-2</v>
      </c>
      <c r="O32" s="6">
        <v>3.1297591190255099</v>
      </c>
      <c r="P32" s="6">
        <v>-1.0994345703727537E-2</v>
      </c>
      <c r="Q32" s="6">
        <v>-1.1055230190457153E-2</v>
      </c>
      <c r="R32" s="6">
        <v>-1.1055230190457153E-2</v>
      </c>
      <c r="S32" s="6">
        <v>5.7378121597902404E-4</v>
      </c>
      <c r="T32" s="6">
        <v>-1.4487552255764754E-2</v>
      </c>
      <c r="U32" s="6">
        <v>-1.4593521576959416E-2</v>
      </c>
      <c r="V32" s="6">
        <v>-1.4593521576959416E-2</v>
      </c>
      <c r="W32" s="6">
        <v>1388195099.84711</v>
      </c>
      <c r="X32" s="6">
        <v>5.2448246205199979E-2</v>
      </c>
      <c r="Y32" s="6">
        <v>5.2448246205199979E-2</v>
      </c>
      <c r="Z32" s="6">
        <v>749244</v>
      </c>
      <c r="AA32" s="6">
        <v>-0.34022771902325621</v>
      </c>
      <c r="AB32" s="6">
        <v>-0.34022771902325621</v>
      </c>
      <c r="AC32" s="6">
        <v>13786358.783861101</v>
      </c>
      <c r="AD32" s="6">
        <v>0.19341110986111987</v>
      </c>
      <c r="AE32" s="6">
        <v>0.19341110986111987</v>
      </c>
      <c r="AF32" s="6">
        <v>133923930.40838601</v>
      </c>
      <c r="AG32" s="6">
        <v>3.8681920020098869E-2</v>
      </c>
      <c r="AH32" s="6">
        <v>3.8681920020098869E-2</v>
      </c>
      <c r="AI32" s="6">
        <v>8334.6238755171798</v>
      </c>
      <c r="AJ32" s="6">
        <v>5.9204708919818702E-2</v>
      </c>
      <c r="AK32" s="6">
        <v>5.9204708919818702E-2</v>
      </c>
      <c r="AL32" s="6">
        <v>15215424.999999998</v>
      </c>
      <c r="AM32" s="6">
        <v>7.7283946151177269E-4</v>
      </c>
      <c r="AN32" s="6">
        <v>34090841338</v>
      </c>
      <c r="AO32" s="11">
        <f t="shared" si="9"/>
        <v>0</v>
      </c>
      <c r="AP32" s="6">
        <v>77059699.999999881</v>
      </c>
      <c r="AQ32" s="11">
        <f t="shared" si="10"/>
        <v>9.7077396865506303E-4</v>
      </c>
      <c r="AR32" s="6">
        <v>44509375.99999994</v>
      </c>
      <c r="AS32" s="11">
        <f t="shared" si="11"/>
        <v>9.5126560603806583E-4</v>
      </c>
      <c r="AT32" s="6">
        <v>8999999999</v>
      </c>
      <c r="AU32" s="6">
        <v>0</v>
      </c>
      <c r="AV32" s="6">
        <v>498</v>
      </c>
      <c r="AW32" s="6">
        <v>39.590000000000003</v>
      </c>
      <c r="AX32" s="6">
        <v>0</v>
      </c>
      <c r="AY32" s="6">
        <v>0</v>
      </c>
      <c r="AZ32" s="6">
        <v>1864.780029</v>
      </c>
      <c r="BA32" s="6">
        <v>0</v>
      </c>
      <c r="BB32" s="6">
        <v>0</v>
      </c>
      <c r="BC32" s="6">
        <v>0.89639999999999997</v>
      </c>
      <c r="BD32" s="6">
        <f t="shared" si="0"/>
        <v>0.89639999999999997</v>
      </c>
      <c r="BE32" s="6">
        <f t="shared" si="1"/>
        <v>0.89639999999999997</v>
      </c>
      <c r="BF32" s="6">
        <v>6.4962</v>
      </c>
      <c r="BG32" s="6">
        <f t="shared" si="2"/>
        <v>6.4962</v>
      </c>
      <c r="BH32" s="6">
        <f t="shared" si="3"/>
        <v>6.4962</v>
      </c>
      <c r="BI32" s="6">
        <v>1.9179999999999999</v>
      </c>
      <c r="BJ32" s="6">
        <f t="shared" si="4"/>
        <v>1.9179999999999999</v>
      </c>
      <c r="BK32" s="6">
        <f t="shared" si="5"/>
        <v>1.9179999999999999</v>
      </c>
      <c r="BL32" s="6">
        <v>37.049999999999997</v>
      </c>
      <c r="BM32" s="6">
        <f t="shared" si="6"/>
        <v>37.049999999999997</v>
      </c>
      <c r="BN32" s="6">
        <f t="shared" si="7"/>
        <v>37.049999999999997</v>
      </c>
      <c r="BO32" s="6">
        <v>2</v>
      </c>
      <c r="BP32" s="6">
        <v>0</v>
      </c>
      <c r="BQ32" s="6">
        <v>14194</v>
      </c>
      <c r="BR32" s="6">
        <v>9.5606450689070712</v>
      </c>
    </row>
    <row r="33" spans="1:70" x14ac:dyDescent="0.25">
      <c r="A33" s="6">
        <v>32</v>
      </c>
      <c r="B33" s="7">
        <v>42416</v>
      </c>
      <c r="C33" s="6">
        <v>407.01299999999901</v>
      </c>
      <c r="D33" s="6">
        <f t="shared" si="8"/>
        <v>1.9114675533763646E-2</v>
      </c>
      <c r="E33" s="6">
        <v>1.893428523333443E-2</v>
      </c>
      <c r="F33" s="6">
        <v>1.893428523333443E-2</v>
      </c>
      <c r="G33" s="6">
        <v>8.4519999999999994E-3</v>
      </c>
      <c r="H33" s="6">
        <v>-1.9148195427643056E-2</v>
      </c>
      <c r="I33" s="6">
        <v>-1.9333896503819475E-2</v>
      </c>
      <c r="J33" s="6">
        <v>-1.9333896503819475E-2</v>
      </c>
      <c r="K33" s="6">
        <v>4.3689701220649599</v>
      </c>
      <c r="L33" s="6">
        <v>-0.17861961895505762</v>
      </c>
      <c r="M33" s="6">
        <v>-0.19676896252098702</v>
      </c>
      <c r="N33" s="6">
        <v>-9.2299999999999993E-2</v>
      </c>
      <c r="O33" s="6">
        <v>3.1857709790423101</v>
      </c>
      <c r="P33" s="6">
        <v>1.7896540240528242E-2</v>
      </c>
      <c r="Q33" s="6">
        <v>1.7738282551555951E-2</v>
      </c>
      <c r="R33" s="6">
        <v>1.7738282551555951E-2</v>
      </c>
      <c r="S33" s="6">
        <v>5.2107910325195899E-4</v>
      </c>
      <c r="T33" s="6">
        <v>-9.1850536858619825E-2</v>
      </c>
      <c r="U33" s="6">
        <v>-9.6346306943187882E-2</v>
      </c>
      <c r="V33" s="6">
        <v>-9.6346306943187882E-2</v>
      </c>
      <c r="W33" s="6">
        <v>1111797900.4521799</v>
      </c>
      <c r="X33" s="6">
        <v>-0.19910544232966343</v>
      </c>
      <c r="Y33" s="6">
        <v>-0.19910544232966343</v>
      </c>
      <c r="Z33" s="6">
        <v>998678</v>
      </c>
      <c r="AA33" s="6">
        <v>0.33291424422484533</v>
      </c>
      <c r="AB33" s="6">
        <v>0.33291424422484533</v>
      </c>
      <c r="AC33" s="6">
        <v>15444552.586298499</v>
      </c>
      <c r="AD33" s="6">
        <v>0.12027786512988121</v>
      </c>
      <c r="AE33" s="6">
        <v>0.12027786512988121</v>
      </c>
      <c r="AF33" s="6">
        <v>86992915.002702296</v>
      </c>
      <c r="AG33" s="6">
        <v>-0.35043039180953578</v>
      </c>
      <c r="AH33" s="6">
        <v>-0.35043039180953578</v>
      </c>
      <c r="AI33" s="6">
        <v>32254.916962765201</v>
      </c>
      <c r="AJ33" s="6">
        <v>2.8699907091804691</v>
      </c>
      <c r="AK33" s="6">
        <v>2.7008559999999999</v>
      </c>
      <c r="AL33" s="6">
        <v>15218875.000000013</v>
      </c>
      <c r="AM33" s="6">
        <v>2.2674358422554097E-4</v>
      </c>
      <c r="AN33" s="6">
        <v>34090841338.000004</v>
      </c>
      <c r="AO33" s="11">
        <f t="shared" si="9"/>
        <v>1.1189800884652489E-16</v>
      </c>
      <c r="AP33" s="6">
        <v>77084955.000000015</v>
      </c>
      <c r="AQ33" s="11">
        <f t="shared" si="10"/>
        <v>3.2773291357394524E-4</v>
      </c>
      <c r="AR33" s="6">
        <v>44525350.999999844</v>
      </c>
      <c r="AS33" s="11">
        <f t="shared" si="11"/>
        <v>3.5891314225351451E-4</v>
      </c>
      <c r="AT33" s="6">
        <v>8999999999</v>
      </c>
      <c r="AU33" s="6">
        <v>0</v>
      </c>
      <c r="AV33" s="6">
        <v>498</v>
      </c>
      <c r="AW33" s="6">
        <v>39.529998999999997</v>
      </c>
      <c r="AX33" s="6">
        <v>-1.5155594847185362E-3</v>
      </c>
      <c r="AY33" s="6">
        <v>-1.5155594847185362E-3</v>
      </c>
      <c r="AZ33" s="6">
        <v>1895.579956</v>
      </c>
      <c r="BA33" s="6">
        <v>1.651665425466653E-2</v>
      </c>
      <c r="BB33" s="6">
        <v>1.0822999999999999E-2</v>
      </c>
      <c r="BC33" s="6">
        <v>0.89729999999999999</v>
      </c>
      <c r="BD33" s="6">
        <f t="shared" si="0"/>
        <v>0.89729999999999999</v>
      </c>
      <c r="BE33" s="6">
        <f t="shared" si="1"/>
        <v>0.89729999999999999</v>
      </c>
      <c r="BF33" s="6">
        <v>6.5168999999999997</v>
      </c>
      <c r="BG33" s="6">
        <f t="shared" si="2"/>
        <v>6.5168999999999997</v>
      </c>
      <c r="BH33" s="6">
        <f t="shared" si="3"/>
        <v>6.5168999999999997</v>
      </c>
      <c r="BI33" s="6">
        <v>1.903</v>
      </c>
      <c r="BJ33" s="6">
        <f t="shared" si="4"/>
        <v>1.903</v>
      </c>
      <c r="BK33" s="6">
        <f t="shared" si="5"/>
        <v>1.903</v>
      </c>
      <c r="BL33" s="6">
        <v>37.299999999999997</v>
      </c>
      <c r="BM33" s="6">
        <f t="shared" si="6"/>
        <v>37.299999999999997</v>
      </c>
      <c r="BN33" s="6">
        <f t="shared" si="7"/>
        <v>37.299999999999997</v>
      </c>
      <c r="BO33" s="6">
        <v>2</v>
      </c>
      <c r="BP33" s="6">
        <v>0</v>
      </c>
      <c r="BQ33" s="6">
        <v>14277</v>
      </c>
      <c r="BR33" s="6">
        <v>9.5664751700624056</v>
      </c>
    </row>
    <row r="34" spans="1:70" x14ac:dyDescent="0.25">
      <c r="A34" s="6">
        <v>33</v>
      </c>
      <c r="B34" s="7">
        <v>42417</v>
      </c>
      <c r="C34" s="6">
        <v>416.849999999999</v>
      </c>
      <c r="D34" s="6">
        <f t="shared" si="8"/>
        <v>2.4168761194359917E-2</v>
      </c>
      <c r="E34" s="6">
        <v>2.3881318892190362E-2</v>
      </c>
      <c r="F34" s="6">
        <v>2.3881318892190362E-2</v>
      </c>
      <c r="G34" s="6">
        <v>8.1589999999999892E-3</v>
      </c>
      <c r="H34" s="6">
        <v>-3.4666351159490093E-2</v>
      </c>
      <c r="I34" s="6">
        <v>-3.5281487307148411E-2</v>
      </c>
      <c r="J34" s="6">
        <v>-3.5281487307148411E-2</v>
      </c>
      <c r="K34" s="6">
        <v>3.7440224707402301</v>
      </c>
      <c r="L34" s="6">
        <v>-0.14304232665005115</v>
      </c>
      <c r="M34" s="6">
        <v>-0.15436675092733024</v>
      </c>
      <c r="N34" s="6">
        <v>-9.2299999999999993E-2</v>
      </c>
      <c r="O34" s="6">
        <v>3.2167950766044799</v>
      </c>
      <c r="P34" s="6">
        <v>9.7383326567612033E-3</v>
      </c>
      <c r="Q34" s="6">
        <v>9.6912207095699102E-3</v>
      </c>
      <c r="R34" s="6">
        <v>9.6912207095699102E-3</v>
      </c>
      <c r="S34" s="6">
        <v>4.8543662681226199E-4</v>
      </c>
      <c r="T34" s="6">
        <v>-6.8401277689431134E-2</v>
      </c>
      <c r="U34" s="6">
        <v>-7.0853112472925084E-2</v>
      </c>
      <c r="V34" s="6">
        <v>-7.0853112472925084E-2</v>
      </c>
      <c r="W34" s="6">
        <v>1296165324.1759601</v>
      </c>
      <c r="X34" s="6">
        <v>0.16582818122681828</v>
      </c>
      <c r="Y34" s="6">
        <v>0.16582818122681828</v>
      </c>
      <c r="Z34" s="6">
        <v>1536299.99999999</v>
      </c>
      <c r="AA34" s="6">
        <v>0.53833367712114411</v>
      </c>
      <c r="AB34" s="6">
        <v>0.53833367712114411</v>
      </c>
      <c r="AC34" s="6">
        <v>14847989.049998499</v>
      </c>
      <c r="AD34" s="6">
        <v>-3.8626145559518245E-2</v>
      </c>
      <c r="AE34" s="6">
        <v>-3.8626145559518245E-2</v>
      </c>
      <c r="AF34" s="6">
        <v>105575329.47220001</v>
      </c>
      <c r="AG34" s="6">
        <v>0.21360836648502327</v>
      </c>
      <c r="AH34" s="6">
        <v>0.21360836648502327</v>
      </c>
      <c r="AI34" s="6">
        <v>20225.952666720401</v>
      </c>
      <c r="AJ34" s="6">
        <v>-0.37293428192454914</v>
      </c>
      <c r="AK34" s="6">
        <v>-0.37293428192454914</v>
      </c>
      <c r="AL34" s="6">
        <v>15222700.000000013</v>
      </c>
      <c r="AM34" s="6">
        <v>2.5133263792494496E-4</v>
      </c>
      <c r="AN34" s="6">
        <v>34090841337.999924</v>
      </c>
      <c r="AO34" s="11">
        <f t="shared" si="9"/>
        <v>-2.3498581857770223E-15</v>
      </c>
      <c r="AP34" s="6">
        <v>77109739.999999791</v>
      </c>
      <c r="AQ34" s="11">
        <f t="shared" si="10"/>
        <v>3.2152837087050874E-4</v>
      </c>
      <c r="AR34" s="6">
        <v>44539926.000000045</v>
      </c>
      <c r="AS34" s="11">
        <f t="shared" si="11"/>
        <v>3.2734160815938807E-4</v>
      </c>
      <c r="AT34" s="6">
        <v>8999999999</v>
      </c>
      <c r="AU34" s="6">
        <v>0</v>
      </c>
      <c r="AV34" s="6">
        <v>498</v>
      </c>
      <c r="AW34" s="6">
        <v>39.659999999999997</v>
      </c>
      <c r="AX34" s="6">
        <v>3.2886669185091567E-3</v>
      </c>
      <c r="AY34" s="6">
        <v>3.2886669185091567E-3</v>
      </c>
      <c r="AZ34" s="6">
        <v>1926.8199460000001</v>
      </c>
      <c r="BA34" s="6">
        <v>1.6480439087318579E-2</v>
      </c>
      <c r="BB34" s="6">
        <v>1.0822999999999999E-2</v>
      </c>
      <c r="BC34" s="6">
        <v>0.89859999999999995</v>
      </c>
      <c r="BD34" s="6">
        <f t="shared" si="0"/>
        <v>0.89859999999999995</v>
      </c>
      <c r="BE34" s="6">
        <f t="shared" si="1"/>
        <v>0.89859999999999995</v>
      </c>
      <c r="BF34" s="6">
        <v>6.5282</v>
      </c>
      <c r="BG34" s="6">
        <f t="shared" si="2"/>
        <v>6.5282</v>
      </c>
      <c r="BH34" s="6">
        <f t="shared" si="3"/>
        <v>6.5282</v>
      </c>
      <c r="BI34" s="6">
        <v>1.9419999999999999</v>
      </c>
      <c r="BJ34" s="6">
        <f t="shared" si="4"/>
        <v>1.9419999999999999</v>
      </c>
      <c r="BK34" s="6">
        <f t="shared" si="5"/>
        <v>1.9419999999999999</v>
      </c>
      <c r="BL34" s="6">
        <v>37.299999999999997</v>
      </c>
      <c r="BM34" s="6">
        <f t="shared" si="6"/>
        <v>37.299999999999997</v>
      </c>
      <c r="BN34" s="6">
        <f t="shared" si="7"/>
        <v>37.299999999999997</v>
      </c>
      <c r="BO34" s="6">
        <v>2</v>
      </c>
      <c r="BP34" s="6">
        <v>0</v>
      </c>
      <c r="BQ34" s="6">
        <v>13944</v>
      </c>
      <c r="BR34" s="6">
        <v>9.5428763000615895</v>
      </c>
    </row>
    <row r="35" spans="1:70" x14ac:dyDescent="0.25">
      <c r="A35" s="6">
        <v>34</v>
      </c>
      <c r="B35" s="7">
        <v>42418</v>
      </c>
      <c r="C35" s="6">
        <v>421.42200000000003</v>
      </c>
      <c r="D35" s="6">
        <f t="shared" si="8"/>
        <v>1.0967974091402271E-2</v>
      </c>
      <c r="E35" s="6">
        <v>1.0908262080017845E-2</v>
      </c>
      <c r="F35" s="6">
        <v>1.0908262080017845E-2</v>
      </c>
      <c r="G35" s="6">
        <v>7.9889999999999996E-3</v>
      </c>
      <c r="H35" s="6">
        <v>-2.0835886750826062E-2</v>
      </c>
      <c r="I35" s="6">
        <v>-2.1056016946756982E-2</v>
      </c>
      <c r="J35" s="6">
        <v>-2.1056016946756982E-2</v>
      </c>
      <c r="K35" s="6">
        <v>4.3979390420039204</v>
      </c>
      <c r="L35" s="6">
        <v>0.17465615561180234</v>
      </c>
      <c r="M35" s="6">
        <v>0.16097547124870781</v>
      </c>
      <c r="N35" s="6">
        <v>0.1376</v>
      </c>
      <c r="O35" s="6">
        <v>3.233381956943</v>
      </c>
      <c r="P35" s="6">
        <v>5.1563372684680052E-3</v>
      </c>
      <c r="Q35" s="6">
        <v>5.143088884031601E-3</v>
      </c>
      <c r="R35" s="6">
        <v>5.143088884031601E-3</v>
      </c>
      <c r="S35" s="6">
        <v>5.4755829112780499E-4</v>
      </c>
      <c r="T35" s="6">
        <v>0.12797069871608177</v>
      </c>
      <c r="U35" s="6">
        <v>0.1204201764229465</v>
      </c>
      <c r="V35" s="6">
        <v>0.1204201764229465</v>
      </c>
      <c r="W35" s="6">
        <v>1445224878.5172999</v>
      </c>
      <c r="X35" s="6">
        <v>0.11500041820367689</v>
      </c>
      <c r="Y35" s="6">
        <v>0.11500041820367689</v>
      </c>
      <c r="Z35" s="6">
        <v>879841</v>
      </c>
      <c r="AA35" s="6">
        <v>-0.42729870468007175</v>
      </c>
      <c r="AB35" s="6">
        <v>-0.42729870468007175</v>
      </c>
      <c r="AC35" s="6">
        <v>17707643.869024001</v>
      </c>
      <c r="AD35" s="6">
        <v>0.19259542887565576</v>
      </c>
      <c r="AE35" s="6">
        <v>0.19259542887565576</v>
      </c>
      <c r="AF35" s="6">
        <v>132093102.703353</v>
      </c>
      <c r="AG35" s="6">
        <v>0.25117395667835096</v>
      </c>
      <c r="AH35" s="6">
        <v>0.25117395667835096</v>
      </c>
      <c r="AI35" s="6">
        <v>42590.091688084904</v>
      </c>
      <c r="AJ35" s="6">
        <v>1.1057149885534072</v>
      </c>
      <c r="AK35" s="6">
        <v>1.1057149885534072</v>
      </c>
      <c r="AL35" s="6">
        <v>15227125</v>
      </c>
      <c r="AM35" s="6">
        <v>2.9068430698804798E-4</v>
      </c>
      <c r="AN35" s="6">
        <v>34090841338</v>
      </c>
      <c r="AO35" s="11">
        <f t="shared" si="9"/>
        <v>2.2379601769305025E-15</v>
      </c>
      <c r="AP35" s="6">
        <v>77134659.99999997</v>
      </c>
      <c r="AQ35" s="11">
        <f t="shared" si="10"/>
        <v>3.2317577520270306E-4</v>
      </c>
      <c r="AR35" s="6">
        <v>44553826.000000022</v>
      </c>
      <c r="AS35" s="11">
        <f t="shared" si="11"/>
        <v>3.1207954858249279E-4</v>
      </c>
      <c r="AT35" s="6">
        <v>8999999999</v>
      </c>
      <c r="AU35" s="6">
        <v>0</v>
      </c>
      <c r="AV35" s="6">
        <v>498</v>
      </c>
      <c r="AW35" s="6">
        <v>39.540000999999997</v>
      </c>
      <c r="AX35" s="6">
        <v>-3.0256933938477048E-3</v>
      </c>
      <c r="AY35" s="6">
        <v>-3.0256933938477048E-3</v>
      </c>
      <c r="AZ35" s="6">
        <v>1917.829956</v>
      </c>
      <c r="BA35" s="6">
        <v>-4.665713586089291E-3</v>
      </c>
      <c r="BB35" s="6">
        <v>-4.665713586089291E-3</v>
      </c>
      <c r="BC35" s="6">
        <v>0.90029999999999999</v>
      </c>
      <c r="BD35" s="6">
        <f t="shared" si="0"/>
        <v>0.90029999999999999</v>
      </c>
      <c r="BE35" s="6">
        <f t="shared" si="1"/>
        <v>0.90029999999999999</v>
      </c>
      <c r="BF35" s="6">
        <v>6.5187999999999997</v>
      </c>
      <c r="BG35" s="6">
        <f t="shared" si="2"/>
        <v>6.5187999999999997</v>
      </c>
      <c r="BH35" s="6">
        <f t="shared" si="3"/>
        <v>6.5187999999999997</v>
      </c>
      <c r="BI35" s="6">
        <v>1.8520000000000001</v>
      </c>
      <c r="BJ35" s="6">
        <f t="shared" si="4"/>
        <v>1.9003000000000001</v>
      </c>
      <c r="BK35" s="6">
        <f t="shared" si="5"/>
        <v>1.9003000000000001</v>
      </c>
      <c r="BL35" s="6">
        <v>37.299999999999997</v>
      </c>
      <c r="BM35" s="6">
        <f t="shared" si="6"/>
        <v>37.299999999999997</v>
      </c>
      <c r="BN35" s="6">
        <f t="shared" si="7"/>
        <v>37.299999999999997</v>
      </c>
      <c r="BO35" s="6">
        <v>2</v>
      </c>
      <c r="BP35" s="6">
        <v>0</v>
      </c>
      <c r="BQ35" s="6">
        <v>24230</v>
      </c>
      <c r="BR35" s="6">
        <v>10.095388084110406</v>
      </c>
    </row>
    <row r="36" spans="1:70" x14ac:dyDescent="0.25">
      <c r="A36" s="6">
        <v>35</v>
      </c>
      <c r="B36" s="7">
        <v>42419</v>
      </c>
      <c r="C36" s="6">
        <v>419.37700000000001</v>
      </c>
      <c r="D36" s="6">
        <f t="shared" si="8"/>
        <v>-4.852618040823725E-3</v>
      </c>
      <c r="E36" s="6">
        <v>-4.8644302205728173E-3</v>
      </c>
      <c r="F36" s="6">
        <v>-4.8644302205728173E-3</v>
      </c>
      <c r="G36" s="6">
        <v>8.2469999999999904E-3</v>
      </c>
      <c r="H36" s="6">
        <v>3.2294404806607946E-2</v>
      </c>
      <c r="I36" s="6">
        <v>3.1783902351312482E-2</v>
      </c>
      <c r="J36" s="6">
        <v>3.1783902351312482E-2</v>
      </c>
      <c r="K36" s="6">
        <v>4.4938953829657304</v>
      </c>
      <c r="L36" s="6">
        <v>2.1818479075164161E-2</v>
      </c>
      <c r="M36" s="6">
        <v>2.158386257699026E-2</v>
      </c>
      <c r="N36" s="6">
        <v>2.158386257699026E-2</v>
      </c>
      <c r="O36" s="6">
        <v>3.2266265292266101</v>
      </c>
      <c r="P36" s="6">
        <v>-2.0892761221370966E-3</v>
      </c>
      <c r="Q36" s="6">
        <v>-2.0914617042145532E-3</v>
      </c>
      <c r="R36" s="6">
        <v>-2.0914617042145532E-3</v>
      </c>
      <c r="S36" s="6">
        <v>5.5385141505276197E-4</v>
      </c>
      <c r="T36" s="6">
        <v>1.14930666322211E-2</v>
      </c>
      <c r="U36" s="6">
        <v>1.1427523061608151E-2</v>
      </c>
      <c r="V36" s="6">
        <v>1.1427523061608151E-2</v>
      </c>
      <c r="W36" s="6">
        <v>601898504.27673995</v>
      </c>
      <c r="X36" s="6">
        <v>-0.58352605658557033</v>
      </c>
      <c r="Y36" s="6">
        <v>-0.42460100000000001</v>
      </c>
      <c r="Z36" s="6">
        <v>717553.99999999895</v>
      </c>
      <c r="AA36" s="6">
        <v>-0.1844503722831751</v>
      </c>
      <c r="AB36" s="6">
        <v>-0.1844503722831751</v>
      </c>
      <c r="AC36" s="6">
        <v>7215680.1320569199</v>
      </c>
      <c r="AD36" s="6">
        <v>-0.59251043304076634</v>
      </c>
      <c r="AE36" s="6">
        <v>-0.57167100000000004</v>
      </c>
      <c r="AF36" s="6">
        <v>117718359.076822</v>
      </c>
      <c r="AG36" s="6">
        <v>-0.10882281763653449</v>
      </c>
      <c r="AH36" s="6">
        <v>-0.10882281763653449</v>
      </c>
      <c r="AI36" s="6">
        <v>31776.804791834598</v>
      </c>
      <c r="AJ36" s="6">
        <v>-0.25389207836045713</v>
      </c>
      <c r="AK36" s="6">
        <v>-0.25389207836045713</v>
      </c>
      <c r="AL36" s="6">
        <v>15230525</v>
      </c>
      <c r="AM36" s="6">
        <v>2.2328574829457299E-4</v>
      </c>
      <c r="AN36" s="6">
        <v>34090841337.99992</v>
      </c>
      <c r="AO36" s="11">
        <f t="shared" si="9"/>
        <v>-2.3498581857770223E-15</v>
      </c>
      <c r="AP36" s="6">
        <v>77159509.999999985</v>
      </c>
      <c r="AQ36" s="11">
        <f t="shared" si="10"/>
        <v>3.2216386252321473E-4</v>
      </c>
      <c r="AR36" s="6">
        <v>44567126</v>
      </c>
      <c r="AS36" s="11">
        <f t="shared" si="11"/>
        <v>2.9851532840249548E-4</v>
      </c>
      <c r="AT36" s="6">
        <v>8999999999</v>
      </c>
      <c r="AU36" s="6">
        <v>0</v>
      </c>
      <c r="AV36" s="6">
        <v>498</v>
      </c>
      <c r="AW36" s="6">
        <v>39.380001</v>
      </c>
      <c r="AX36" s="6">
        <v>-4.0465350519337771E-3</v>
      </c>
      <c r="AY36" s="6">
        <v>-4.0465350519337771E-3</v>
      </c>
      <c r="AZ36" s="6">
        <v>1917.780029</v>
      </c>
      <c r="BA36" s="6">
        <v>-2.6033069221714223E-5</v>
      </c>
      <c r="BB36" s="6">
        <v>-2.6033069221714223E-5</v>
      </c>
      <c r="BC36" s="6">
        <v>0.89810000000000001</v>
      </c>
      <c r="BD36" s="6">
        <f t="shared" si="0"/>
        <v>0.89810000000000001</v>
      </c>
      <c r="BE36" s="6">
        <f t="shared" si="1"/>
        <v>0.89810000000000001</v>
      </c>
      <c r="BF36" s="6">
        <v>6.5224000000000002</v>
      </c>
      <c r="BG36" s="6">
        <f t="shared" si="2"/>
        <v>6.5224000000000002</v>
      </c>
      <c r="BH36" s="6">
        <f t="shared" si="3"/>
        <v>6.5224000000000002</v>
      </c>
      <c r="BI36" s="6">
        <v>1.804</v>
      </c>
      <c r="BJ36" s="6">
        <f t="shared" si="4"/>
        <v>1.9003000000000001</v>
      </c>
      <c r="BK36" s="6">
        <f t="shared" si="5"/>
        <v>1.9003000000000001</v>
      </c>
      <c r="BL36" s="6">
        <v>37.299999999999997</v>
      </c>
      <c r="BM36" s="6">
        <f t="shared" si="6"/>
        <v>37.299999999999997</v>
      </c>
      <c r="BN36" s="6">
        <f t="shared" si="7"/>
        <v>37.299999999999997</v>
      </c>
      <c r="BO36" s="6">
        <v>2</v>
      </c>
      <c r="BP36" s="6">
        <v>0</v>
      </c>
      <c r="BQ36" s="6">
        <v>17753</v>
      </c>
      <c r="BR36" s="6">
        <v>9.7843661216282651</v>
      </c>
    </row>
    <row r="37" spans="1:70" x14ac:dyDescent="0.25">
      <c r="A37" s="6">
        <v>36</v>
      </c>
      <c r="B37" s="7">
        <v>42422</v>
      </c>
      <c r="C37" s="6">
        <v>437.80299999999897</v>
      </c>
      <c r="D37" s="6">
        <f t="shared" si="8"/>
        <v>4.3936601196534295E-2</v>
      </c>
      <c r="E37" s="6">
        <v>-1.9327910650699292E-3</v>
      </c>
      <c r="F37" s="6">
        <v>-1.9327910650699292E-3</v>
      </c>
      <c r="G37" s="6">
        <v>8.0569999999999895E-3</v>
      </c>
      <c r="H37" s="6">
        <v>-5.062978513214347E-3</v>
      </c>
      <c r="I37" s="6">
        <v>-5.0758388149117059E-3</v>
      </c>
      <c r="J37" s="6">
        <v>-5.0758388149117059E-3</v>
      </c>
      <c r="K37" s="6">
        <v>5.6087142575766897</v>
      </c>
      <c r="L37" s="6">
        <v>0.20514612862549092</v>
      </c>
      <c r="M37" s="6">
        <v>0.18660082815905202</v>
      </c>
      <c r="N37" s="6">
        <v>0.1376</v>
      </c>
      <c r="O37" s="6">
        <v>3.48366876546425</v>
      </c>
      <c r="P37" s="6">
        <v>1.2660519631908609E-2</v>
      </c>
      <c r="Q37" s="6">
        <v>1.2581045340808878E-2</v>
      </c>
      <c r="R37" s="6">
        <v>1.2581045340808878E-2</v>
      </c>
      <c r="S37" s="6">
        <v>6.6102302249797999E-4</v>
      </c>
      <c r="T37" s="6">
        <v>-3.5467273651912505E-3</v>
      </c>
      <c r="U37" s="6">
        <v>-3.5530319141178169E-3</v>
      </c>
      <c r="V37" s="6">
        <v>-3.5530319141178169E-3</v>
      </c>
      <c r="W37" s="6">
        <v>1166708341.4203899</v>
      </c>
      <c r="X37" s="6">
        <v>-0.22576018328455041</v>
      </c>
      <c r="Y37" s="6">
        <v>-0.22576018328455041</v>
      </c>
      <c r="Z37" s="6">
        <v>587656</v>
      </c>
      <c r="AA37" s="6">
        <v>0.18500534371156058</v>
      </c>
      <c r="AB37" s="6">
        <v>0.18500534371156058</v>
      </c>
      <c r="AC37" s="6">
        <v>15140246.8903696</v>
      </c>
      <c r="AD37" s="6">
        <v>1.3443380734419119</v>
      </c>
      <c r="AE37" s="6">
        <v>1.3443380734419119</v>
      </c>
      <c r="AF37" s="6">
        <v>167143226.01231799</v>
      </c>
      <c r="AG37" s="6">
        <v>-0.48222777195899308</v>
      </c>
      <c r="AH37" s="6">
        <v>-0.48222777195899308</v>
      </c>
      <c r="AI37" s="6">
        <v>44320.548072309597</v>
      </c>
      <c r="AJ37" s="6">
        <v>-7.2004126461044232E-2</v>
      </c>
      <c r="AK37" s="6">
        <v>-7.2004126461044232E-2</v>
      </c>
      <c r="AL37" s="6">
        <v>15240825.000000013</v>
      </c>
      <c r="AM37" s="6">
        <v>6.762734705476691E-4</v>
      </c>
      <c r="AN37" s="6">
        <v>34090841337.999924</v>
      </c>
      <c r="AO37" s="11">
        <f t="shared" si="9"/>
        <v>1.1189800884652514E-16</v>
      </c>
      <c r="AP37" s="6">
        <v>77235864.999999925</v>
      </c>
      <c r="AQ37" s="11">
        <f t="shared" si="10"/>
        <v>9.8957341745612966E-4</v>
      </c>
      <c r="AR37" s="6">
        <v>44610575.999999978</v>
      </c>
      <c r="AS37" s="11">
        <f t="shared" si="11"/>
        <v>9.7493385595422166E-4</v>
      </c>
      <c r="AT37" s="6">
        <v>8999999999</v>
      </c>
      <c r="AU37" s="6">
        <v>0</v>
      </c>
      <c r="AV37" s="6">
        <v>499</v>
      </c>
      <c r="AW37" s="6">
        <v>39.439999</v>
      </c>
      <c r="AX37" s="6">
        <v>1.5235652228652867E-3</v>
      </c>
      <c r="AY37" s="6">
        <v>1.5235652228652867E-3</v>
      </c>
      <c r="AZ37" s="6">
        <v>1945.5</v>
      </c>
      <c r="BA37" s="6">
        <v>1.4454197343192787E-2</v>
      </c>
      <c r="BB37" s="6">
        <v>1.0822999999999999E-2</v>
      </c>
      <c r="BC37" s="6">
        <v>0.90659999999999996</v>
      </c>
      <c r="BD37" s="6">
        <f t="shared" si="0"/>
        <v>0.90659999999999996</v>
      </c>
      <c r="BE37" s="6">
        <f t="shared" si="1"/>
        <v>0.90659999999999996</v>
      </c>
      <c r="BF37" s="6">
        <v>6.5217999999999998</v>
      </c>
      <c r="BG37" s="6">
        <f t="shared" si="2"/>
        <v>6.5217999999999998</v>
      </c>
      <c r="BH37" s="6">
        <f t="shared" si="3"/>
        <v>6.5217999999999998</v>
      </c>
      <c r="BI37" s="6">
        <v>1.821</v>
      </c>
      <c r="BJ37" s="6">
        <f t="shared" si="4"/>
        <v>1.9003000000000001</v>
      </c>
      <c r="BK37" s="6">
        <f t="shared" si="5"/>
        <v>1.9003000000000001</v>
      </c>
      <c r="BL37" s="6">
        <v>37.299999999999997</v>
      </c>
      <c r="BM37" s="6">
        <f t="shared" si="6"/>
        <v>37.299999999999997</v>
      </c>
      <c r="BN37" s="6">
        <f t="shared" si="7"/>
        <v>37.299999999999997</v>
      </c>
      <c r="BO37" s="6">
        <v>0</v>
      </c>
      <c r="BP37" s="6">
        <v>0</v>
      </c>
      <c r="BQ37" s="6">
        <v>13797</v>
      </c>
      <c r="BR37" s="6">
        <v>9.5322789331060545</v>
      </c>
    </row>
    <row r="38" spans="1:70" x14ac:dyDescent="0.25">
      <c r="A38" s="6">
        <v>37</v>
      </c>
      <c r="B38" s="7">
        <v>42423</v>
      </c>
      <c r="C38" s="6">
        <v>420.30200000000002</v>
      </c>
      <c r="D38" s="6">
        <f t="shared" si="8"/>
        <v>-3.9974600448144472E-2</v>
      </c>
      <c r="E38" s="6">
        <v>-4.0795537003742152E-2</v>
      </c>
      <c r="F38" s="6">
        <v>-4.0795537003742152E-2</v>
      </c>
      <c r="G38" s="6">
        <v>7.9699999999999892E-3</v>
      </c>
      <c r="H38" s="6">
        <v>-1.0798063795457414E-2</v>
      </c>
      <c r="I38" s="6">
        <v>-1.0856785992935308E-2</v>
      </c>
      <c r="J38" s="6">
        <v>-1.0856785992935308E-2</v>
      </c>
      <c r="K38" s="6">
        <v>5.6120914398495101</v>
      </c>
      <c r="L38" s="6">
        <v>6.021312760332182E-4</v>
      </c>
      <c r="M38" s="6">
        <v>6.019500677334989E-4</v>
      </c>
      <c r="N38" s="6">
        <v>6.019500677334989E-4</v>
      </c>
      <c r="O38" s="6">
        <v>3.3856044577150799</v>
      </c>
      <c r="P38" s="6">
        <v>-2.8149722132408753E-2</v>
      </c>
      <c r="Q38" s="6">
        <v>-2.8553521501971647E-2</v>
      </c>
      <c r="R38" s="6">
        <v>-2.8553521501971647E-2</v>
      </c>
      <c r="S38" s="6">
        <v>6.4332340852921903E-4</v>
      </c>
      <c r="T38" s="6">
        <v>-2.6776093065374356E-2</v>
      </c>
      <c r="U38" s="6">
        <v>-2.7141103090247753E-2</v>
      </c>
      <c r="V38" s="6">
        <v>-2.7141103090247753E-2</v>
      </c>
      <c r="W38" s="6">
        <v>1465084346.9633</v>
      </c>
      <c r="X38" s="6">
        <v>0.25574172648809312</v>
      </c>
      <c r="Y38" s="6">
        <v>0.25574172648809312</v>
      </c>
      <c r="Z38" s="6">
        <v>829951.99999999895</v>
      </c>
      <c r="AA38" s="6">
        <v>0.41230924214165932</v>
      </c>
      <c r="AB38" s="6">
        <v>0.41230924214165932</v>
      </c>
      <c r="AC38" s="6">
        <v>13534870.664346701</v>
      </c>
      <c r="AD38" s="6">
        <v>-0.10603368872696825</v>
      </c>
      <c r="AE38" s="6">
        <v>-0.10603368872696825</v>
      </c>
      <c r="AF38" s="6">
        <v>218897586.07337001</v>
      </c>
      <c r="AG38" s="6">
        <v>0.3096407871009853</v>
      </c>
      <c r="AH38" s="6">
        <v>0.3096407871009853</v>
      </c>
      <c r="AI38" s="6">
        <v>10268.2109066829</v>
      </c>
      <c r="AJ38" s="6">
        <v>-0.76831940593491377</v>
      </c>
      <c r="AK38" s="6">
        <v>-0.61693600000000004</v>
      </c>
      <c r="AL38" s="6">
        <v>15244224.999999998</v>
      </c>
      <c r="AM38" s="6">
        <v>2.2308503640617198E-4</v>
      </c>
      <c r="AN38" s="6">
        <v>34090841337.999924</v>
      </c>
      <c r="AO38" s="11">
        <f t="shared" si="9"/>
        <v>0</v>
      </c>
      <c r="AP38" s="6">
        <v>77260674.999999985</v>
      </c>
      <c r="AQ38" s="11">
        <f t="shared" si="10"/>
        <v>3.212238252275627E-4</v>
      </c>
      <c r="AR38" s="6">
        <v>44624825.999999769</v>
      </c>
      <c r="AS38" s="11">
        <f t="shared" si="11"/>
        <v>3.1943097977016463E-4</v>
      </c>
      <c r="AT38" s="6">
        <v>8999999999</v>
      </c>
      <c r="AU38" s="6">
        <v>0</v>
      </c>
      <c r="AV38" s="6">
        <v>499</v>
      </c>
      <c r="AW38" s="6">
        <v>39.439999</v>
      </c>
      <c r="AX38" s="6">
        <v>0</v>
      </c>
      <c r="AY38" s="6">
        <v>0</v>
      </c>
      <c r="AZ38" s="6">
        <v>1921.2700199999999</v>
      </c>
      <c r="BA38" s="6">
        <v>-1.2454371626831185E-2</v>
      </c>
      <c r="BB38" s="6">
        <v>-1.0115000000000001E-2</v>
      </c>
      <c r="BC38" s="6">
        <v>0.90739999999999998</v>
      </c>
      <c r="BD38" s="6">
        <f t="shared" si="0"/>
        <v>0.90739999999999998</v>
      </c>
      <c r="BE38" s="6">
        <f t="shared" si="1"/>
        <v>0.90739999999999998</v>
      </c>
      <c r="BF38" s="6">
        <v>6.5270999999999999</v>
      </c>
      <c r="BG38" s="6">
        <f t="shared" si="2"/>
        <v>6.5270999999999999</v>
      </c>
      <c r="BH38" s="6">
        <f t="shared" si="3"/>
        <v>6.5270999999999999</v>
      </c>
      <c r="BI38" s="6">
        <v>1.782</v>
      </c>
      <c r="BJ38" s="6">
        <f t="shared" si="4"/>
        <v>1.9003000000000001</v>
      </c>
      <c r="BK38" s="6">
        <f t="shared" si="5"/>
        <v>1.9003000000000001</v>
      </c>
      <c r="BL38" s="6">
        <v>37.299999999999997</v>
      </c>
      <c r="BM38" s="6">
        <f t="shared" si="6"/>
        <v>37.299999999999997</v>
      </c>
      <c r="BN38" s="6">
        <f t="shared" si="7"/>
        <v>37.299999999999997</v>
      </c>
      <c r="BO38" s="6">
        <v>0</v>
      </c>
      <c r="BP38" s="6">
        <v>0</v>
      </c>
      <c r="BQ38" s="6">
        <v>12933</v>
      </c>
      <c r="BR38" s="6">
        <v>9.4676147820065388</v>
      </c>
    </row>
    <row r="39" spans="1:70" x14ac:dyDescent="0.25">
      <c r="A39" s="6">
        <v>38</v>
      </c>
      <c r="B39" s="7">
        <v>42424</v>
      </c>
      <c r="C39" s="6">
        <v>423.18700000000001</v>
      </c>
      <c r="D39" s="6">
        <f t="shared" si="8"/>
        <v>6.8641119956602418E-3</v>
      </c>
      <c r="E39" s="6">
        <v>6.8406612302094258E-3</v>
      </c>
      <c r="F39" s="6">
        <v>6.8406612302094258E-3</v>
      </c>
      <c r="G39" s="6">
        <v>8.0689999999999998E-3</v>
      </c>
      <c r="H39" s="6">
        <v>1.2421580928483146E-2</v>
      </c>
      <c r="I39" s="6">
        <v>1.2345066064247128E-2</v>
      </c>
      <c r="J39" s="6">
        <v>1.2345066064247128E-2</v>
      </c>
      <c r="K39" s="6">
        <v>6.1343812590396896</v>
      </c>
      <c r="L39" s="6">
        <v>9.3065094321446912E-2</v>
      </c>
      <c r="M39" s="6">
        <v>8.8985763067371854E-2</v>
      </c>
      <c r="N39" s="6">
        <v>8.8985763067371854E-2</v>
      </c>
      <c r="O39" s="6">
        <v>3.3475678562421001</v>
      </c>
      <c r="P39" s="6">
        <v>-1.1234803695482624E-2</v>
      </c>
      <c r="Q39" s="6">
        <v>-1.1298390810269844E-2</v>
      </c>
      <c r="R39" s="6">
        <v>-1.1298390810269844E-2</v>
      </c>
      <c r="S39" s="6">
        <v>6.5372598414343002E-4</v>
      </c>
      <c r="T39" s="6">
        <v>1.6170056112202721E-2</v>
      </c>
      <c r="U39" s="6">
        <v>1.6040713213336603E-2</v>
      </c>
      <c r="V39" s="6">
        <v>1.6040713213336603E-2</v>
      </c>
      <c r="W39" s="6">
        <v>1457408415.8942299</v>
      </c>
      <c r="X39" s="6">
        <v>-5.239241743985666E-3</v>
      </c>
      <c r="Y39" s="6">
        <v>-5.239241743985666E-3</v>
      </c>
      <c r="Z39" s="6">
        <v>470760</v>
      </c>
      <c r="AA39" s="6">
        <v>-0.43278647439851869</v>
      </c>
      <c r="AB39" s="6">
        <v>-0.43278647439851869</v>
      </c>
      <c r="AC39" s="6">
        <v>11396482.659191299</v>
      </c>
      <c r="AD39" s="6">
        <v>-0.15799101876815877</v>
      </c>
      <c r="AE39" s="6">
        <v>-0.15799101876815877</v>
      </c>
      <c r="AF39" s="6">
        <v>151307340.780985</v>
      </c>
      <c r="AG39" s="6">
        <v>-0.30877565397057483</v>
      </c>
      <c r="AH39" s="6">
        <v>-0.30877565397057483</v>
      </c>
      <c r="AI39" s="6">
        <v>31071.148795568701</v>
      </c>
      <c r="AJ39" s="6">
        <v>2.0259554539677933</v>
      </c>
      <c r="AK39" s="6">
        <v>2.0259554539677933</v>
      </c>
      <c r="AL39" s="6">
        <v>15247199.999999998</v>
      </c>
      <c r="AM39" s="6">
        <v>1.9515587050178019E-4</v>
      </c>
      <c r="AN39" s="6">
        <v>34090841338.000004</v>
      </c>
      <c r="AO39" s="11">
        <f t="shared" si="9"/>
        <v>2.3498581857770278E-15</v>
      </c>
      <c r="AP39" s="6">
        <v>77286190.000000045</v>
      </c>
      <c r="AQ39" s="11">
        <f t="shared" si="10"/>
        <v>3.3024562625241896E-4</v>
      </c>
      <c r="AR39" s="6">
        <v>44640000.99999994</v>
      </c>
      <c r="AS39" s="11">
        <f t="shared" si="11"/>
        <v>3.4005734835070153E-4</v>
      </c>
      <c r="AT39" s="6">
        <v>8999999999</v>
      </c>
      <c r="AU39" s="6">
        <v>0</v>
      </c>
      <c r="AV39" s="6">
        <v>499</v>
      </c>
      <c r="AW39" s="6">
        <v>39.560001</v>
      </c>
      <c r="AX39" s="6">
        <v>3.0426471359697423E-3</v>
      </c>
      <c r="AY39" s="6">
        <v>3.0426471359697423E-3</v>
      </c>
      <c r="AZ39" s="6">
        <v>1929.8000489999999</v>
      </c>
      <c r="BA39" s="6">
        <v>4.4397866573694898E-3</v>
      </c>
      <c r="BB39" s="6">
        <v>4.4397866573694898E-3</v>
      </c>
      <c r="BC39" s="6">
        <v>0.90810000000000002</v>
      </c>
      <c r="BD39" s="6">
        <f t="shared" si="0"/>
        <v>0.90810000000000002</v>
      </c>
      <c r="BE39" s="6">
        <f t="shared" si="1"/>
        <v>0.90810000000000002</v>
      </c>
      <c r="BF39" s="6">
        <v>6.5316999999999998</v>
      </c>
      <c r="BG39" s="6">
        <f t="shared" si="2"/>
        <v>6.5316999999999998</v>
      </c>
      <c r="BH39" s="6">
        <f t="shared" si="3"/>
        <v>6.5316999999999998</v>
      </c>
      <c r="BI39" s="6">
        <v>1.778</v>
      </c>
      <c r="BJ39" s="6">
        <f t="shared" si="4"/>
        <v>1.9003000000000001</v>
      </c>
      <c r="BK39" s="6">
        <f t="shared" si="5"/>
        <v>1.9003000000000001</v>
      </c>
      <c r="BL39" s="6">
        <v>37.299999999999997</v>
      </c>
      <c r="BM39" s="6">
        <f t="shared" si="6"/>
        <v>37.299999999999997</v>
      </c>
      <c r="BN39" s="6">
        <f t="shared" si="7"/>
        <v>37.299999999999997</v>
      </c>
      <c r="BO39" s="6">
        <v>0</v>
      </c>
      <c r="BP39" s="6">
        <v>0</v>
      </c>
      <c r="BQ39" s="6">
        <v>12162</v>
      </c>
      <c r="BR39" s="6">
        <v>9.4061538356184364</v>
      </c>
    </row>
    <row r="40" spans="1:70" x14ac:dyDescent="0.25">
      <c r="A40" s="6">
        <v>39</v>
      </c>
      <c r="B40" s="7">
        <v>42425</v>
      </c>
      <c r="C40" s="6">
        <v>423.142</v>
      </c>
      <c r="D40" s="6">
        <f t="shared" si="8"/>
        <v>-1.063359696777451E-4</v>
      </c>
      <c r="E40" s="6">
        <v>-1.0634162374784335E-4</v>
      </c>
      <c r="F40" s="6">
        <v>-1.0634162374784335E-4</v>
      </c>
      <c r="G40" s="6">
        <v>8.0269999999999907E-3</v>
      </c>
      <c r="H40" s="6">
        <v>-5.2051059610867577E-3</v>
      </c>
      <c r="I40" s="6">
        <v>-5.218699716930889E-3</v>
      </c>
      <c r="J40" s="6">
        <v>-5.218699716930889E-3</v>
      </c>
      <c r="K40" s="6">
        <v>5.9362574332326901</v>
      </c>
      <c r="L40" s="6">
        <v>-3.2297279455045631E-2</v>
      </c>
      <c r="M40" s="6">
        <v>-3.2830345747580689E-2</v>
      </c>
      <c r="N40" s="6">
        <v>-3.2830345747580689E-2</v>
      </c>
      <c r="O40" s="6">
        <v>3.3508007726875602</v>
      </c>
      <c r="P40" s="6">
        <v>9.6575083293136974E-4</v>
      </c>
      <c r="Q40" s="6">
        <v>9.6528479562209084E-4</v>
      </c>
      <c r="R40" s="6">
        <v>9.6528479562209084E-4</v>
      </c>
      <c r="S40" s="6">
        <v>6.4051645266047805E-4</v>
      </c>
      <c r="T40" s="6">
        <v>-2.0206526592728716E-2</v>
      </c>
      <c r="U40" s="6">
        <v>-2.0413470947764786E-2</v>
      </c>
      <c r="V40" s="6">
        <v>-2.0413470947764786E-2</v>
      </c>
      <c r="W40" s="6">
        <v>1416389937.2195699</v>
      </c>
      <c r="X40" s="6">
        <v>-2.8144807061164141E-2</v>
      </c>
      <c r="Y40" s="6">
        <v>-2.8144807061164141E-2</v>
      </c>
      <c r="Z40" s="6">
        <v>827608.99999999895</v>
      </c>
      <c r="AA40" s="6">
        <v>0.75802744498257912</v>
      </c>
      <c r="AB40" s="6">
        <v>0.75802744498257912</v>
      </c>
      <c r="AC40" s="6">
        <v>20614025.8070569</v>
      </c>
      <c r="AD40" s="6">
        <v>0.80880596439390207</v>
      </c>
      <c r="AE40" s="6">
        <v>0.80880596439390207</v>
      </c>
      <c r="AF40" s="6">
        <v>159982409.44149199</v>
      </c>
      <c r="AG40" s="6">
        <v>5.733408977865799E-2</v>
      </c>
      <c r="AH40" s="6">
        <v>5.733408977865799E-2</v>
      </c>
      <c r="AI40" s="6">
        <v>39723.415008295597</v>
      </c>
      <c r="AJ40" s="6">
        <v>0.27846624756793231</v>
      </c>
      <c r="AK40" s="6">
        <v>0.27846624756793231</v>
      </c>
      <c r="AL40" s="6">
        <v>15251125</v>
      </c>
      <c r="AM40" s="6">
        <v>2.5742431397252367E-4</v>
      </c>
      <c r="AN40" s="6">
        <v>34090841337.999916</v>
      </c>
      <c r="AO40" s="11">
        <f t="shared" si="9"/>
        <v>-2.5736542034700721E-15</v>
      </c>
      <c r="AP40" s="6">
        <v>77311714.999999955</v>
      </c>
      <c r="AQ40" s="11">
        <f t="shared" si="10"/>
        <v>3.3026598930430622E-4</v>
      </c>
      <c r="AR40" s="6">
        <v>44654301.00000003</v>
      </c>
      <c r="AS40" s="11">
        <f t="shared" si="11"/>
        <v>3.203404946180316E-4</v>
      </c>
      <c r="AT40" s="6">
        <v>8999999999</v>
      </c>
      <c r="AU40" s="6">
        <v>0</v>
      </c>
      <c r="AV40" s="6">
        <v>499</v>
      </c>
      <c r="AW40" s="6">
        <v>39.490001999999997</v>
      </c>
      <c r="AX40" s="6">
        <v>-1.7694387823701725E-3</v>
      </c>
      <c r="AY40" s="6">
        <v>-1.7694387823701725E-3</v>
      </c>
      <c r="AZ40" s="6">
        <v>1951.6999510000001</v>
      </c>
      <c r="BA40" s="6">
        <v>1.1348275180813881E-2</v>
      </c>
      <c r="BB40" s="6">
        <v>1.0822999999999999E-2</v>
      </c>
      <c r="BC40" s="6">
        <v>0.90720000000000001</v>
      </c>
      <c r="BD40" s="6">
        <f t="shared" si="0"/>
        <v>0.90720000000000001</v>
      </c>
      <c r="BE40" s="6">
        <f t="shared" si="1"/>
        <v>0.90720000000000001</v>
      </c>
      <c r="BF40" s="6">
        <v>6.5335000000000001</v>
      </c>
      <c r="BG40" s="6">
        <f t="shared" si="2"/>
        <v>6.5335000000000001</v>
      </c>
      <c r="BH40" s="6">
        <f t="shared" si="3"/>
        <v>6.5335000000000001</v>
      </c>
      <c r="BI40" s="6">
        <v>1.7110000000000001</v>
      </c>
      <c r="BJ40" s="6">
        <f t="shared" si="4"/>
        <v>1.9003000000000001</v>
      </c>
      <c r="BK40" s="6">
        <f t="shared" si="5"/>
        <v>1.9003000000000001</v>
      </c>
      <c r="BL40" s="6">
        <v>37.299999999999997</v>
      </c>
      <c r="BM40" s="6">
        <f t="shared" si="6"/>
        <v>37.299999999999997</v>
      </c>
      <c r="BN40" s="6">
        <f t="shared" si="7"/>
        <v>37.299999999999997</v>
      </c>
      <c r="BO40" s="6">
        <v>0</v>
      </c>
      <c r="BP40" s="6">
        <v>0</v>
      </c>
      <c r="BQ40" s="6">
        <v>12357</v>
      </c>
      <c r="BR40" s="6">
        <v>9.4220589056209256</v>
      </c>
    </row>
    <row r="41" spans="1:70" x14ac:dyDescent="0.25">
      <c r="A41" s="6">
        <v>40</v>
      </c>
      <c r="B41" s="7">
        <v>42426</v>
      </c>
      <c r="C41" s="6">
        <v>427.029</v>
      </c>
      <c r="D41" s="6">
        <f t="shared" si="8"/>
        <v>9.186041565242874E-3</v>
      </c>
      <c r="E41" s="6">
        <v>9.1441065012848374E-3</v>
      </c>
      <c r="F41" s="6">
        <v>9.1441065012848374E-3</v>
      </c>
      <c r="G41" s="6">
        <v>8.0490000000000006E-3</v>
      </c>
      <c r="H41" s="6">
        <v>2.7407499688563452E-3</v>
      </c>
      <c r="I41" s="6">
        <v>2.7370009621581742E-3</v>
      </c>
      <c r="J41" s="6">
        <v>2.7370009621581742E-3</v>
      </c>
      <c r="K41" s="6">
        <v>5.8973516264408898</v>
      </c>
      <c r="L41" s="6">
        <v>-6.5539285028300065E-3</v>
      </c>
      <c r="M41" s="6">
        <v>-6.5754997950349383E-3</v>
      </c>
      <c r="N41" s="6">
        <v>-6.5754997950349383E-3</v>
      </c>
      <c r="O41" s="6">
        <v>3.4025689244927402</v>
      </c>
      <c r="P41" s="6">
        <v>1.5449486650219014E-2</v>
      </c>
      <c r="Q41" s="6">
        <v>1.5331358457653576E-2</v>
      </c>
      <c r="R41" s="6">
        <v>1.5331358457653576E-2</v>
      </c>
      <c r="S41" s="6">
        <v>6.3898787618391995E-4</v>
      </c>
      <c r="T41" s="6">
        <v>-2.3864749612737316E-3</v>
      </c>
      <c r="U41" s="6">
        <v>-2.3893271313026408E-3</v>
      </c>
      <c r="V41" s="6">
        <v>-2.3893271313026408E-3</v>
      </c>
      <c r="W41" s="6">
        <v>58325277.642450802</v>
      </c>
      <c r="X41" s="6">
        <v>-0.95882117197405003</v>
      </c>
      <c r="Y41" s="6">
        <v>-0.42460100000000001</v>
      </c>
      <c r="Z41" s="6">
        <v>571449</v>
      </c>
      <c r="AA41" s="6">
        <v>-0.30951814202117095</v>
      </c>
      <c r="AB41" s="6">
        <v>-0.30951814202117095</v>
      </c>
      <c r="AC41" s="6">
        <v>9515283.2573973294</v>
      </c>
      <c r="AD41" s="6">
        <v>-0.53840732778456524</v>
      </c>
      <c r="AE41" s="6">
        <v>-0.53840732778456524</v>
      </c>
      <c r="AF41" s="6">
        <v>161338947.55479899</v>
      </c>
      <c r="AG41" s="6">
        <v>8.47929543030858E-3</v>
      </c>
      <c r="AH41" s="6">
        <v>8.47929543030858E-3</v>
      </c>
      <c r="AI41" s="6">
        <v>16258.1121972485</v>
      </c>
      <c r="AJ41" s="6">
        <v>-0.5907171577807887</v>
      </c>
      <c r="AK41" s="6">
        <v>-0.5907171577807887</v>
      </c>
      <c r="AL41" s="6">
        <v>15254600</v>
      </c>
      <c r="AM41" s="6">
        <v>2.2785204370169413E-4</v>
      </c>
      <c r="AN41" s="6">
        <v>34090841337.999992</v>
      </c>
      <c r="AO41" s="11">
        <f t="shared" si="9"/>
        <v>2.2379601769305029E-15</v>
      </c>
      <c r="AP41" s="6">
        <v>77336765.000000015</v>
      </c>
      <c r="AQ41" s="11">
        <f t="shared" si="10"/>
        <v>3.2401299078748438E-4</v>
      </c>
      <c r="AR41" s="6">
        <v>44668400.999999873</v>
      </c>
      <c r="AS41" s="11">
        <f t="shared" si="11"/>
        <v>3.1575905756185788E-4</v>
      </c>
      <c r="AT41" s="6">
        <v>8999999999</v>
      </c>
      <c r="AU41" s="6">
        <v>0</v>
      </c>
      <c r="AV41" s="6">
        <v>499</v>
      </c>
      <c r="AW41" s="6">
        <v>39.470001000000003</v>
      </c>
      <c r="AX41" s="6">
        <v>-5.0648262818506564E-4</v>
      </c>
      <c r="AY41" s="6">
        <v>-5.0648262818506564E-4</v>
      </c>
      <c r="AZ41" s="6">
        <v>1948.0500489999999</v>
      </c>
      <c r="BA41" s="6">
        <v>-1.8701143063153721E-3</v>
      </c>
      <c r="BB41" s="6">
        <v>-1.8701143063153721E-3</v>
      </c>
      <c r="BC41" s="6">
        <v>0.91449999999999998</v>
      </c>
      <c r="BD41" s="6">
        <f t="shared" si="0"/>
        <v>0.91449999999999998</v>
      </c>
      <c r="BE41" s="6">
        <f t="shared" si="1"/>
        <v>0.91449999999999998</v>
      </c>
      <c r="BF41" s="6">
        <v>6.5404</v>
      </c>
      <c r="BG41" s="6">
        <f t="shared" si="2"/>
        <v>6.5404</v>
      </c>
      <c r="BH41" s="6">
        <f t="shared" si="3"/>
        <v>6.5404</v>
      </c>
      <c r="BI41" s="6">
        <v>1.7909999999999999</v>
      </c>
      <c r="BJ41" s="6">
        <f t="shared" si="4"/>
        <v>1.9003000000000001</v>
      </c>
      <c r="BK41" s="6">
        <f t="shared" si="5"/>
        <v>1.9003000000000001</v>
      </c>
      <c r="BL41" s="6">
        <v>37.049999999999997</v>
      </c>
      <c r="BM41" s="6">
        <f t="shared" si="6"/>
        <v>37.049999999999997</v>
      </c>
      <c r="BN41" s="6">
        <f t="shared" si="7"/>
        <v>37.049999999999997</v>
      </c>
      <c r="BO41" s="6">
        <v>0</v>
      </c>
      <c r="BP41" s="6">
        <v>0</v>
      </c>
      <c r="BQ41" s="6">
        <v>11641</v>
      </c>
      <c r="BR41" s="6">
        <v>9.3623745278316814</v>
      </c>
    </row>
    <row r="42" spans="1:70" x14ac:dyDescent="0.25">
      <c r="A42" s="6">
        <v>41</v>
      </c>
      <c r="B42" s="7">
        <v>42429</v>
      </c>
      <c r="C42" s="6">
        <v>436.91899999999998</v>
      </c>
      <c r="D42" s="6">
        <f t="shared" si="8"/>
        <v>2.3160019577124706E-2</v>
      </c>
      <c r="E42" s="6">
        <v>9.4790273240959091E-3</v>
      </c>
      <c r="F42" s="6">
        <v>9.4790273240959091E-3</v>
      </c>
      <c r="G42" s="6">
        <v>7.9299999999999995E-3</v>
      </c>
      <c r="H42" s="6">
        <v>5.4520096361113353E-3</v>
      </c>
      <c r="I42" s="6">
        <v>5.43720123090396E-3</v>
      </c>
      <c r="J42" s="6">
        <v>5.43720123090396E-3</v>
      </c>
      <c r="K42" s="6">
        <v>6.3120284580497197</v>
      </c>
      <c r="L42" s="6">
        <v>-1.9970402652797245E-2</v>
      </c>
      <c r="M42" s="6">
        <v>-2.017250639887511E-2</v>
      </c>
      <c r="N42" s="6">
        <v>-2.017250639887511E-2</v>
      </c>
      <c r="O42" s="6">
        <v>3.4163688791623001</v>
      </c>
      <c r="P42" s="6">
        <v>-4.1436111183613079E-3</v>
      </c>
      <c r="Q42" s="6">
        <v>-4.1522196634496793E-3</v>
      </c>
      <c r="R42" s="6">
        <v>-4.1522196634496793E-3</v>
      </c>
      <c r="S42" s="6">
        <v>6.4526322711040804E-4</v>
      </c>
      <c r="T42" s="6">
        <v>-3.2889489821172513E-2</v>
      </c>
      <c r="U42" s="6">
        <v>-3.3442508591225446E-2</v>
      </c>
      <c r="V42" s="6">
        <v>-3.3442508591225446E-2</v>
      </c>
      <c r="W42" s="6">
        <v>1847224330.8996799</v>
      </c>
      <c r="X42" s="6">
        <v>2.3824254239352682</v>
      </c>
      <c r="Y42" s="6">
        <v>1.082905</v>
      </c>
      <c r="Z42" s="6">
        <v>699525</v>
      </c>
      <c r="AA42" s="6">
        <v>0.23176194651931833</v>
      </c>
      <c r="AB42" s="6">
        <v>0.23176194651931833</v>
      </c>
      <c r="AC42" s="6">
        <v>7546069.5540116802</v>
      </c>
      <c r="AD42" s="6">
        <v>-0.220695401660675</v>
      </c>
      <c r="AE42" s="6">
        <v>-0.220695401660675</v>
      </c>
      <c r="AF42" s="6">
        <v>235412127.69853401</v>
      </c>
      <c r="AG42" s="6">
        <v>0.2248308497789363</v>
      </c>
      <c r="AH42" s="6">
        <v>0.2248308497789363</v>
      </c>
      <c r="AI42" s="6">
        <v>18586.588347615001</v>
      </c>
      <c r="AJ42" s="6">
        <v>0.475791196600716</v>
      </c>
      <c r="AK42" s="6">
        <v>0.475791196600716</v>
      </c>
      <c r="AL42" s="6">
        <v>15264925</v>
      </c>
      <c r="AM42" s="6">
        <v>6.7684501724070119E-4</v>
      </c>
      <c r="AN42" s="6">
        <v>34090841338</v>
      </c>
      <c r="AO42" s="11">
        <f t="shared" si="9"/>
        <v>2.2379601769304983E-16</v>
      </c>
      <c r="AP42" s="6">
        <v>77410939.99999994</v>
      </c>
      <c r="AQ42" s="11">
        <f t="shared" si="10"/>
        <v>9.5911692194424576E-4</v>
      </c>
      <c r="AR42" s="6">
        <v>44712851.000000022</v>
      </c>
      <c r="AS42" s="11">
        <f t="shared" si="11"/>
        <v>9.9511061522325668E-4</v>
      </c>
      <c r="AT42" s="6">
        <v>8999999999</v>
      </c>
      <c r="AU42" s="6">
        <v>0</v>
      </c>
      <c r="AV42" s="6">
        <v>498</v>
      </c>
      <c r="AW42" s="6">
        <v>39.560001</v>
      </c>
      <c r="AX42" s="6">
        <v>2.2802127620923113E-3</v>
      </c>
      <c r="AY42" s="6">
        <v>2.2802127620923113E-3</v>
      </c>
      <c r="AZ42" s="6">
        <v>1932.2299800000001</v>
      </c>
      <c r="BA42" s="6">
        <v>-8.1209766700403065E-3</v>
      </c>
      <c r="BB42" s="6">
        <v>-8.1209766700403065E-3</v>
      </c>
      <c r="BC42" s="6">
        <v>0.91969999999999996</v>
      </c>
      <c r="BD42" s="6">
        <f t="shared" si="0"/>
        <v>0.91969999999999996</v>
      </c>
      <c r="BE42" s="6">
        <f t="shared" si="1"/>
        <v>0.91969999999999996</v>
      </c>
      <c r="BF42" s="6">
        <v>6.5540000000000003</v>
      </c>
      <c r="BG42" s="6">
        <f t="shared" si="2"/>
        <v>6.5540000000000003</v>
      </c>
      <c r="BH42" s="6">
        <f t="shared" si="3"/>
        <v>6.5540000000000003</v>
      </c>
      <c r="BI42" s="6">
        <v>1.7110000000000001</v>
      </c>
      <c r="BJ42" s="6">
        <f t="shared" si="4"/>
        <v>1.9003000000000001</v>
      </c>
      <c r="BK42" s="6">
        <f t="shared" si="5"/>
        <v>1.9003000000000001</v>
      </c>
      <c r="BL42" s="6">
        <v>37.299999999999997</v>
      </c>
      <c r="BM42" s="6">
        <f t="shared" si="6"/>
        <v>37.299999999999997</v>
      </c>
      <c r="BN42" s="6">
        <f t="shared" si="7"/>
        <v>37.299999999999997</v>
      </c>
      <c r="BO42" s="6">
        <v>5</v>
      </c>
      <c r="BP42" s="6">
        <v>0</v>
      </c>
      <c r="BQ42" s="6">
        <v>11198</v>
      </c>
      <c r="BR42" s="6">
        <v>9.323579767582693</v>
      </c>
    </row>
    <row r="43" spans="1:70" x14ac:dyDescent="0.25">
      <c r="A43" s="6">
        <v>42</v>
      </c>
      <c r="B43" s="7">
        <v>42430</v>
      </c>
      <c r="C43" s="6">
        <v>431.37099999999998</v>
      </c>
      <c r="D43" s="6">
        <f t="shared" si="8"/>
        <v>-1.2698005808857023E-2</v>
      </c>
      <c r="E43" s="6">
        <v>-1.2779314523622019E-2</v>
      </c>
      <c r="F43" s="6">
        <v>-1.2779314523622019E-2</v>
      </c>
      <c r="G43" s="6">
        <v>7.9749999999999995E-3</v>
      </c>
      <c r="H43" s="6">
        <v>5.6746532156368105E-3</v>
      </c>
      <c r="I43" s="6">
        <v>5.6586130241517004E-3</v>
      </c>
      <c r="J43" s="6">
        <v>5.6586130241517004E-3</v>
      </c>
      <c r="K43" s="6">
        <v>7.5601570496179002</v>
      </c>
      <c r="L43" s="6">
        <v>0.19773811221913049</v>
      </c>
      <c r="M43" s="6">
        <v>0.18043487163823188</v>
      </c>
      <c r="N43" s="6">
        <v>0.1376</v>
      </c>
      <c r="O43" s="6">
        <v>3.3948740753426101</v>
      </c>
      <c r="P43" s="6">
        <v>-6.2917104621795436E-3</v>
      </c>
      <c r="Q43" s="6">
        <v>-6.3115866866080778E-3</v>
      </c>
      <c r="R43" s="6">
        <v>-6.3115866866080778E-3</v>
      </c>
      <c r="S43" s="6">
        <v>6.3308804139927297E-4</v>
      </c>
      <c r="T43" s="6">
        <v>-1.8868556582183515E-2</v>
      </c>
      <c r="U43" s="6">
        <v>-1.9048839179665995E-2</v>
      </c>
      <c r="V43" s="6">
        <v>-1.9048839179665995E-2</v>
      </c>
      <c r="W43" s="6">
        <v>2515777833.9302802</v>
      </c>
      <c r="X43" s="6">
        <v>0.36192328773895327</v>
      </c>
      <c r="Y43" s="6">
        <v>0.36192328773895327</v>
      </c>
      <c r="Z43" s="6">
        <v>760808.99999999895</v>
      </c>
      <c r="AA43" s="6">
        <v>8.7608019727670849E-2</v>
      </c>
      <c r="AB43" s="6">
        <v>8.7608019727670849E-2</v>
      </c>
      <c r="AC43" s="6">
        <v>20945587.168326698</v>
      </c>
      <c r="AD43" s="6">
        <v>1.7756949519755616</v>
      </c>
      <c r="AE43" s="6">
        <v>1.7756949519755616</v>
      </c>
      <c r="AF43" s="6">
        <v>127735173.021385</v>
      </c>
      <c r="AG43" s="6">
        <v>-0.45739765291548129</v>
      </c>
      <c r="AH43" s="6">
        <v>-0.45739765291548129</v>
      </c>
      <c r="AI43" s="6">
        <v>17539.765612810101</v>
      </c>
      <c r="AJ43" s="6">
        <v>-5.6321403112111583E-2</v>
      </c>
      <c r="AK43" s="6">
        <v>-5.6321403112111583E-2</v>
      </c>
      <c r="AL43" s="6">
        <v>15267800.000000002</v>
      </c>
      <c r="AM43" s="6">
        <v>1.8834026370924604E-4</v>
      </c>
      <c r="AN43" s="6">
        <v>34090841338</v>
      </c>
      <c r="AO43" s="11">
        <f t="shared" si="9"/>
        <v>0</v>
      </c>
      <c r="AP43" s="6">
        <v>77432760</v>
      </c>
      <c r="AQ43" s="11">
        <f t="shared" si="10"/>
        <v>2.8187230383792808E-4</v>
      </c>
      <c r="AR43" s="6">
        <v>44723275.999999903</v>
      </c>
      <c r="AS43" s="11">
        <f t="shared" si="11"/>
        <v>2.3315444590819729E-4</v>
      </c>
      <c r="AT43" s="6">
        <v>8999999999</v>
      </c>
      <c r="AU43" s="6">
        <v>0</v>
      </c>
      <c r="AV43" s="6">
        <v>498</v>
      </c>
      <c r="AW43" s="6">
        <v>39.470001000000003</v>
      </c>
      <c r="AX43" s="6">
        <v>-2.2750252205503306E-3</v>
      </c>
      <c r="AY43" s="6">
        <v>-2.2750252205503306E-3</v>
      </c>
      <c r="AZ43" s="6">
        <v>1978.349976</v>
      </c>
      <c r="BA43" s="6">
        <v>2.3868792264572926E-2</v>
      </c>
      <c r="BB43" s="6">
        <v>1.0822999999999999E-2</v>
      </c>
      <c r="BC43" s="6">
        <v>0.92030000000000001</v>
      </c>
      <c r="BD43" s="6">
        <f t="shared" si="0"/>
        <v>0.92030000000000001</v>
      </c>
      <c r="BE43" s="6">
        <f t="shared" si="1"/>
        <v>0.92030000000000001</v>
      </c>
      <c r="BF43" s="6">
        <v>6.5521000000000003</v>
      </c>
      <c r="BG43" s="6">
        <f t="shared" si="2"/>
        <v>6.5521000000000003</v>
      </c>
      <c r="BH43" s="6">
        <f t="shared" si="3"/>
        <v>6.5521000000000003</v>
      </c>
      <c r="BI43" s="6">
        <v>1.742</v>
      </c>
      <c r="BJ43" s="6">
        <f t="shared" si="4"/>
        <v>1.9003000000000001</v>
      </c>
      <c r="BK43" s="6">
        <f t="shared" si="5"/>
        <v>1.9003000000000001</v>
      </c>
      <c r="BL43" s="6">
        <v>37.299999999999997</v>
      </c>
      <c r="BM43" s="6">
        <f t="shared" si="6"/>
        <v>37.299999999999997</v>
      </c>
      <c r="BN43" s="6">
        <f t="shared" si="7"/>
        <v>37.299999999999997</v>
      </c>
      <c r="BO43" s="6">
        <v>5</v>
      </c>
      <c r="BP43" s="6">
        <v>0</v>
      </c>
      <c r="BQ43" s="6">
        <v>12416</v>
      </c>
      <c r="BR43" s="6">
        <v>9.4268217804168426</v>
      </c>
    </row>
    <row r="44" spans="1:70" x14ac:dyDescent="0.25">
      <c r="A44" s="6">
        <v>43</v>
      </c>
      <c r="B44" s="7">
        <v>42431</v>
      </c>
      <c r="C44" s="6">
        <v>424.48500000000001</v>
      </c>
      <c r="D44" s="6">
        <f t="shared" si="8"/>
        <v>-1.5963057321887582E-2</v>
      </c>
      <c r="E44" s="6">
        <v>-1.6091839262552966E-2</v>
      </c>
      <c r="F44" s="6">
        <v>-1.6091839262552966E-2</v>
      </c>
      <c r="G44" s="6">
        <v>8.02799999999999E-3</v>
      </c>
      <c r="H44" s="6">
        <v>6.6457680250771858E-3</v>
      </c>
      <c r="I44" s="6">
        <v>6.6237822631821817E-3</v>
      </c>
      <c r="J44" s="6">
        <v>6.6237822631821817E-3</v>
      </c>
      <c r="K44" s="6">
        <v>8.39831816303486</v>
      </c>
      <c r="L44" s="6">
        <v>0.11086556905048969</v>
      </c>
      <c r="M44" s="6">
        <v>0.10513950338185306</v>
      </c>
      <c r="N44" s="6">
        <v>0.10513950338185306</v>
      </c>
      <c r="O44" s="6">
        <v>3.3555282629230199</v>
      </c>
      <c r="P44" s="6">
        <v>-1.1589770797498419E-2</v>
      </c>
      <c r="Q44" s="6">
        <v>-1.1657455667389042E-2</v>
      </c>
      <c r="R44" s="6">
        <v>-1.1657455667389042E-2</v>
      </c>
      <c r="S44" s="6">
        <v>6.1149757826259505E-4</v>
      </c>
      <c r="T44" s="6">
        <v>-3.4103413308768142E-2</v>
      </c>
      <c r="U44" s="6">
        <v>-3.4698503614879486E-2</v>
      </c>
      <c r="V44" s="6">
        <v>-3.4698503614879486E-2</v>
      </c>
      <c r="W44" s="6">
        <v>2052408228.78952</v>
      </c>
      <c r="X44" s="6">
        <v>-0.18418542324814902</v>
      </c>
      <c r="Y44" s="6">
        <v>-0.18418542324814902</v>
      </c>
      <c r="Z44" s="6">
        <v>428689</v>
      </c>
      <c r="AA44" s="6">
        <v>-0.43653531964001402</v>
      </c>
      <c r="AB44" s="6">
        <v>-0.43653531964001402</v>
      </c>
      <c r="AC44" s="6">
        <v>29743237.911609601</v>
      </c>
      <c r="AD44" s="6">
        <v>0.42002406867764741</v>
      </c>
      <c r="AE44" s="6">
        <v>0.42002406867764741</v>
      </c>
      <c r="AF44" s="6">
        <v>1003119.75963818</v>
      </c>
      <c r="AG44" s="6">
        <v>-0.99214687907871513</v>
      </c>
      <c r="AH44" s="6">
        <v>-0.49238500000000002</v>
      </c>
      <c r="AI44" s="6">
        <v>13656.551178662199</v>
      </c>
      <c r="AJ44" s="6">
        <v>-0.22139488747282979</v>
      </c>
      <c r="AK44" s="6">
        <v>-0.22139488747282979</v>
      </c>
      <c r="AL44" s="6">
        <v>15272300</v>
      </c>
      <c r="AM44" s="6">
        <v>2.9473794521791852E-4</v>
      </c>
      <c r="AN44" s="6">
        <v>34090841337.999916</v>
      </c>
      <c r="AO44" s="11">
        <f t="shared" si="9"/>
        <v>-2.4617561946235472E-15</v>
      </c>
      <c r="AP44" s="6">
        <v>77461599.999999985</v>
      </c>
      <c r="AQ44" s="11">
        <f t="shared" si="10"/>
        <v>3.7245217657210075E-4</v>
      </c>
      <c r="AR44" s="6">
        <v>44739375.999999747</v>
      </c>
      <c r="AS44" s="11">
        <f t="shared" si="11"/>
        <v>3.5999151761251957E-4</v>
      </c>
      <c r="AT44" s="6">
        <v>8999999999</v>
      </c>
      <c r="AU44" s="6">
        <v>0</v>
      </c>
      <c r="AV44" s="6">
        <v>498</v>
      </c>
      <c r="AW44" s="6">
        <v>39.700001</v>
      </c>
      <c r="AX44" s="6">
        <v>5.8272103920138452E-3</v>
      </c>
      <c r="AY44" s="6">
        <v>5.8272103920138452E-3</v>
      </c>
      <c r="AZ44" s="6">
        <v>1986.4499510000001</v>
      </c>
      <c r="BA44" s="6">
        <v>4.0943084379728E-3</v>
      </c>
      <c r="BB44" s="6">
        <v>4.0943084379728E-3</v>
      </c>
      <c r="BC44" s="6">
        <v>0.92020000000000002</v>
      </c>
      <c r="BD44" s="6">
        <f t="shared" si="0"/>
        <v>0.92020000000000002</v>
      </c>
      <c r="BE44" s="6">
        <f t="shared" si="1"/>
        <v>0.92020000000000002</v>
      </c>
      <c r="BF44" s="6">
        <v>6.5510000000000002</v>
      </c>
      <c r="BG44" s="6">
        <f t="shared" si="2"/>
        <v>6.5510000000000002</v>
      </c>
      <c r="BH44" s="6">
        <f t="shared" si="3"/>
        <v>6.5510000000000002</v>
      </c>
      <c r="BI44" s="6">
        <v>1.6779999999999999</v>
      </c>
      <c r="BJ44" s="6">
        <f t="shared" si="4"/>
        <v>1.9003000000000001</v>
      </c>
      <c r="BK44" s="6">
        <f t="shared" si="5"/>
        <v>1.9003000000000001</v>
      </c>
      <c r="BL44" s="6">
        <v>37.299999999999997</v>
      </c>
      <c r="BM44" s="6">
        <f t="shared" si="6"/>
        <v>37.299999999999997</v>
      </c>
      <c r="BN44" s="6">
        <f t="shared" si="7"/>
        <v>37.299999999999997</v>
      </c>
      <c r="BO44" s="6">
        <v>5</v>
      </c>
      <c r="BP44" s="6">
        <v>0</v>
      </c>
      <c r="BQ44" s="6">
        <v>12221</v>
      </c>
      <c r="BR44" s="6">
        <v>9.4109928854548617</v>
      </c>
    </row>
    <row r="45" spans="1:70" x14ac:dyDescent="0.25">
      <c r="A45" s="6">
        <v>44</v>
      </c>
      <c r="B45" s="7">
        <v>42432</v>
      </c>
      <c r="C45" s="6">
        <v>420.17099999999903</v>
      </c>
      <c r="D45" s="6">
        <f t="shared" si="8"/>
        <v>-1.0162903282803839E-2</v>
      </c>
      <c r="E45" s="6">
        <v>-1.0214898163644669E-2</v>
      </c>
      <c r="F45" s="6">
        <v>-1.0214898163644669E-2</v>
      </c>
      <c r="G45" s="6">
        <v>8.0479999999999996E-3</v>
      </c>
      <c r="H45" s="6">
        <v>2.4912805181875461E-3</v>
      </c>
      <c r="I45" s="6">
        <v>2.4881824232929214E-3</v>
      </c>
      <c r="J45" s="6">
        <v>2.4881824232929214E-3</v>
      </c>
      <c r="K45" s="6">
        <v>9.5049370429981899</v>
      </c>
      <c r="L45" s="6">
        <v>0.13176672501336104</v>
      </c>
      <c r="M45" s="6">
        <v>0.12377988523521738</v>
      </c>
      <c r="N45" s="6">
        <v>0.12377988523521738</v>
      </c>
      <c r="O45" s="6">
        <v>3.3094458280264298</v>
      </c>
      <c r="P45" s="6">
        <v>-1.3733287663161375E-2</v>
      </c>
      <c r="Q45" s="6">
        <v>-1.3828461630426055E-2</v>
      </c>
      <c r="R45" s="6">
        <v>-1.3828461630426055E-2</v>
      </c>
      <c r="S45" s="6">
        <v>6.0502855362179302E-4</v>
      </c>
      <c r="T45" s="6">
        <v>-1.0578986525477367E-2</v>
      </c>
      <c r="U45" s="6">
        <v>-1.0635341810342726E-2</v>
      </c>
      <c r="V45" s="6">
        <v>-1.0635341810342726E-2</v>
      </c>
      <c r="W45" s="6">
        <v>2737847218.46207</v>
      </c>
      <c r="X45" s="6">
        <v>0.33396815509593419</v>
      </c>
      <c r="Y45" s="6">
        <v>0.33396815509593419</v>
      </c>
      <c r="Z45" s="6">
        <v>678271.99999999895</v>
      </c>
      <c r="AA45" s="6">
        <v>0.58220061629759323</v>
      </c>
      <c r="AB45" s="6">
        <v>0.58220061629759323</v>
      </c>
      <c r="AC45" s="6">
        <v>40441406.846499301</v>
      </c>
      <c r="AD45" s="6">
        <v>0.35968407228165</v>
      </c>
      <c r="AE45" s="6">
        <v>0.35968407228165</v>
      </c>
      <c r="AF45" s="6">
        <v>87700419.387647405</v>
      </c>
      <c r="AG45" s="6">
        <v>86.427666083739084</v>
      </c>
      <c r="AH45" s="6">
        <v>1.5678399999999999</v>
      </c>
      <c r="AI45" s="6">
        <v>19954.849138216799</v>
      </c>
      <c r="AJ45" s="6">
        <v>0.46119242531712051</v>
      </c>
      <c r="AK45" s="6">
        <v>0.46119242531712051</v>
      </c>
      <c r="AL45" s="6">
        <v>15275700.000000013</v>
      </c>
      <c r="AM45" s="6">
        <v>2.2262527582702268E-4</v>
      </c>
      <c r="AN45" s="6">
        <v>34090841338</v>
      </c>
      <c r="AO45" s="11">
        <f t="shared" si="9"/>
        <v>2.4617561946235535E-15</v>
      </c>
      <c r="AP45" s="6">
        <v>77486849.99999997</v>
      </c>
      <c r="AQ45" s="11">
        <f t="shared" si="10"/>
        <v>3.2596796348106807E-4</v>
      </c>
      <c r="AR45" s="6">
        <v>44753901.000000045</v>
      </c>
      <c r="AS45" s="11">
        <f t="shared" si="11"/>
        <v>3.2465808196113658E-4</v>
      </c>
      <c r="AT45" s="6">
        <v>8999999999</v>
      </c>
      <c r="AU45" s="6">
        <v>0</v>
      </c>
      <c r="AV45" s="6">
        <v>498</v>
      </c>
      <c r="AW45" s="6">
        <v>40.009998000000003</v>
      </c>
      <c r="AX45" s="6">
        <v>7.8084884683001076E-3</v>
      </c>
      <c r="AY45" s="6">
        <v>7.8084884683001076E-3</v>
      </c>
      <c r="AZ45" s="6">
        <v>1993.400024</v>
      </c>
      <c r="BA45" s="6">
        <v>3.4987405529654718E-3</v>
      </c>
      <c r="BB45" s="6">
        <v>3.4987405529654718E-3</v>
      </c>
      <c r="BC45" s="6">
        <v>0.91249999999999998</v>
      </c>
      <c r="BD45" s="6">
        <f t="shared" si="0"/>
        <v>0.91249999999999998</v>
      </c>
      <c r="BE45" s="6">
        <f t="shared" si="1"/>
        <v>0.91249999999999998</v>
      </c>
      <c r="BF45" s="6">
        <v>6.5313999999999997</v>
      </c>
      <c r="BG45" s="6">
        <f t="shared" si="2"/>
        <v>6.5313999999999997</v>
      </c>
      <c r="BH45" s="6">
        <f t="shared" si="3"/>
        <v>6.5313999999999997</v>
      </c>
      <c r="BI45" s="6">
        <v>1.639</v>
      </c>
      <c r="BJ45" s="6">
        <f t="shared" si="4"/>
        <v>1.9003000000000001</v>
      </c>
      <c r="BK45" s="6">
        <f t="shared" si="5"/>
        <v>1.9003000000000001</v>
      </c>
      <c r="BL45" s="6">
        <v>37.299999999999997</v>
      </c>
      <c r="BM45" s="6">
        <f t="shared" si="6"/>
        <v>37.299999999999997</v>
      </c>
      <c r="BN45" s="6">
        <f t="shared" si="7"/>
        <v>37.299999999999997</v>
      </c>
      <c r="BO45" s="6">
        <v>5</v>
      </c>
      <c r="BP45" s="6">
        <v>0</v>
      </c>
      <c r="BQ45" s="6">
        <v>13685</v>
      </c>
      <c r="BR45" s="6">
        <v>9.524128691512443</v>
      </c>
    </row>
    <row r="46" spans="1:70" x14ac:dyDescent="0.25">
      <c r="A46" s="6">
        <v>45</v>
      </c>
      <c r="B46" s="7">
        <v>42433</v>
      </c>
      <c r="C46" s="6">
        <v>409.40800000000002</v>
      </c>
      <c r="D46" s="6">
        <f t="shared" si="8"/>
        <v>-2.5615761201984513E-2</v>
      </c>
      <c r="E46" s="6">
        <v>-2.5949557446718837E-2</v>
      </c>
      <c r="F46" s="6">
        <v>-2.5949557446718837E-2</v>
      </c>
      <c r="G46" s="6">
        <v>8.1359999999999991E-3</v>
      </c>
      <c r="H46" s="6">
        <v>1.0934393638170918E-2</v>
      </c>
      <c r="I46" s="6">
        <v>1.0875045388875409E-2</v>
      </c>
      <c r="J46" s="6">
        <v>1.0875045388875409E-2</v>
      </c>
      <c r="K46" s="6">
        <v>10.0377647510896</v>
      </c>
      <c r="L46" s="6">
        <v>5.605799445919718E-2</v>
      </c>
      <c r="M46" s="6">
        <v>5.4543102771528837E-2</v>
      </c>
      <c r="N46" s="6">
        <v>5.4543102771528837E-2</v>
      </c>
      <c r="O46" s="6">
        <v>3.23236658451949</v>
      </c>
      <c r="P46" s="6">
        <v>-2.3290679924168944E-2</v>
      </c>
      <c r="Q46" s="6">
        <v>-2.3566194160155207E-2</v>
      </c>
      <c r="R46" s="6">
        <v>-2.3566194160155207E-2</v>
      </c>
      <c r="S46" s="6">
        <v>6.3381163396450499E-4</v>
      </c>
      <c r="T46" s="6">
        <v>4.7573094146403629E-2</v>
      </c>
      <c r="U46" s="6">
        <v>4.6476149994376832E-2</v>
      </c>
      <c r="V46" s="6">
        <v>4.6476149994376832E-2</v>
      </c>
      <c r="W46" s="6">
        <v>2408874554.4072099</v>
      </c>
      <c r="X46" s="6">
        <v>-0.12015742216603811</v>
      </c>
      <c r="Y46" s="6">
        <v>-0.12015742216603811</v>
      </c>
      <c r="Z46" s="6">
        <v>528695.99999999895</v>
      </c>
      <c r="AA46" s="6">
        <v>-0.22052509907529758</v>
      </c>
      <c r="AB46" s="6">
        <v>-0.22052509907529758</v>
      </c>
      <c r="AC46" s="6">
        <v>35604151.848785996</v>
      </c>
      <c r="AD46" s="6">
        <v>-0.11961144220510787</v>
      </c>
      <c r="AE46" s="6">
        <v>-0.11961144220510787</v>
      </c>
      <c r="AF46" s="6">
        <v>132542220.122339</v>
      </c>
      <c r="AG46" s="6">
        <v>0.51130657125463586</v>
      </c>
      <c r="AH46" s="6">
        <v>0.51130657125463586</v>
      </c>
      <c r="AI46" s="6">
        <v>16053.517876554801</v>
      </c>
      <c r="AJ46" s="6">
        <v>-0.1955079306608393</v>
      </c>
      <c r="AK46" s="6">
        <v>-0.1955079306608393</v>
      </c>
      <c r="AL46" s="6">
        <v>15279450</v>
      </c>
      <c r="AM46" s="6">
        <v>2.4548793181241831E-4</v>
      </c>
      <c r="AN46" s="6">
        <v>34090841338</v>
      </c>
      <c r="AO46" s="11">
        <f t="shared" si="9"/>
        <v>0</v>
      </c>
      <c r="AP46" s="6">
        <v>77511305.000000298</v>
      </c>
      <c r="AQ46" s="11">
        <f t="shared" si="10"/>
        <v>3.1560193762332364E-4</v>
      </c>
      <c r="AR46" s="6">
        <v>44768100.999999821</v>
      </c>
      <c r="AS46" s="11">
        <f t="shared" si="11"/>
        <v>3.172907765018399E-4</v>
      </c>
      <c r="AT46" s="6">
        <v>8999999999</v>
      </c>
      <c r="AU46" s="6">
        <v>0</v>
      </c>
      <c r="AV46" s="6">
        <v>498</v>
      </c>
      <c r="AW46" s="6">
        <v>40.419998</v>
      </c>
      <c r="AX46" s="6">
        <v>1.0247438652708669E-2</v>
      </c>
      <c r="AY46" s="6">
        <v>9.5010000000000008E-3</v>
      </c>
      <c r="AZ46" s="6">
        <v>1999.98999</v>
      </c>
      <c r="BA46" s="6">
        <v>3.305892405266673E-3</v>
      </c>
      <c r="BB46" s="6">
        <v>3.305892405266673E-3</v>
      </c>
      <c r="BC46" s="6">
        <v>0.90869999999999995</v>
      </c>
      <c r="BD46" s="6">
        <f t="shared" si="0"/>
        <v>0.90869999999999995</v>
      </c>
      <c r="BE46" s="6">
        <f t="shared" si="1"/>
        <v>0.90869999999999995</v>
      </c>
      <c r="BF46" s="6">
        <v>6.508</v>
      </c>
      <c r="BG46" s="6">
        <f t="shared" si="2"/>
        <v>6.508</v>
      </c>
      <c r="BH46" s="6">
        <f t="shared" si="3"/>
        <v>6.508</v>
      </c>
      <c r="BI46" s="6">
        <v>1.6659999999999999</v>
      </c>
      <c r="BJ46" s="6">
        <f t="shared" si="4"/>
        <v>1.9003000000000001</v>
      </c>
      <c r="BK46" s="6">
        <f t="shared" si="5"/>
        <v>1.9003000000000001</v>
      </c>
      <c r="BL46" s="6">
        <v>37.549999999999997</v>
      </c>
      <c r="BM46" s="6">
        <f t="shared" si="6"/>
        <v>37.549999999999997</v>
      </c>
      <c r="BN46" s="6">
        <f t="shared" si="7"/>
        <v>37.549999999999997</v>
      </c>
      <c r="BO46" s="6">
        <v>5</v>
      </c>
      <c r="BP46" s="6">
        <v>0</v>
      </c>
      <c r="BQ46" s="6">
        <v>11234</v>
      </c>
      <c r="BR46" s="6">
        <v>9.3267891846194289</v>
      </c>
    </row>
    <row r="47" spans="1:70" x14ac:dyDescent="0.25">
      <c r="A47" s="6">
        <v>46</v>
      </c>
      <c r="B47" s="7">
        <v>42436</v>
      </c>
      <c r="C47" s="6">
        <v>413.74</v>
      </c>
      <c r="D47" s="6">
        <f t="shared" si="8"/>
        <v>1.0581131780522104E-2</v>
      </c>
      <c r="E47" s="6">
        <v>2.156799766855904E-2</v>
      </c>
      <c r="F47" s="6">
        <v>2.156799766855904E-2</v>
      </c>
      <c r="G47" s="6">
        <v>7.9220000000000002E-3</v>
      </c>
      <c r="H47" s="6">
        <v>8.0162870594223893E-3</v>
      </c>
      <c r="I47" s="6">
        <v>7.9843273156871859E-3</v>
      </c>
      <c r="J47" s="6">
        <v>7.9843273156871859E-3</v>
      </c>
      <c r="K47" s="6">
        <v>9.3974698688135501</v>
      </c>
      <c r="L47" s="6">
        <v>-0.14293116778548476</v>
      </c>
      <c r="M47" s="6">
        <v>-0.15423704597310539</v>
      </c>
      <c r="N47" s="6">
        <v>-9.2299999999999993E-2</v>
      </c>
      <c r="O47" s="6">
        <v>3.2494487094407298</v>
      </c>
      <c r="P47" s="6">
        <v>2.1772720619843242E-2</v>
      </c>
      <c r="Q47" s="6">
        <v>2.1539080180848293E-2</v>
      </c>
      <c r="R47" s="6">
        <v>2.1539080180848293E-2</v>
      </c>
      <c r="S47" s="6">
        <v>1.5936168246368501E-3</v>
      </c>
      <c r="T47" s="6">
        <v>0.50282626164260058</v>
      </c>
      <c r="U47" s="6">
        <v>0.407347509706458</v>
      </c>
      <c r="V47" s="6">
        <v>0.1474</v>
      </c>
      <c r="W47" s="6">
        <v>2361080396.0006399</v>
      </c>
      <c r="X47" s="6">
        <v>-6.3719061199901034E-2</v>
      </c>
      <c r="Y47" s="6">
        <v>-6.3719061199901034E-2</v>
      </c>
      <c r="Z47" s="6">
        <v>579040</v>
      </c>
      <c r="AA47" s="6">
        <v>-8.1619718912975415E-3</v>
      </c>
      <c r="AB47" s="6">
        <v>-8.1619718912975415E-3</v>
      </c>
      <c r="AC47" s="6">
        <v>31891736.9150839</v>
      </c>
      <c r="AD47" s="6">
        <v>-0.23128852769034827</v>
      </c>
      <c r="AE47" s="6">
        <v>-0.23128852769034827</v>
      </c>
      <c r="AF47" s="6">
        <v>127540644.87180001</v>
      </c>
      <c r="AG47" s="6">
        <v>-0.15514147471285297</v>
      </c>
      <c r="AH47" s="6">
        <v>-0.15514147471285297</v>
      </c>
      <c r="AI47" s="6">
        <v>582480.31260694796</v>
      </c>
      <c r="AJ47" s="6">
        <v>1.0033809384295631</v>
      </c>
      <c r="AK47" s="6">
        <v>1.0033809384295631</v>
      </c>
      <c r="AL47" s="6">
        <v>15290425</v>
      </c>
      <c r="AM47" s="6">
        <v>7.1828501680361529E-4</v>
      </c>
      <c r="AN47" s="6">
        <v>34090841337.999996</v>
      </c>
      <c r="AO47" s="11">
        <f t="shared" si="9"/>
        <v>-1.1189800884652489E-16</v>
      </c>
      <c r="AP47" s="6">
        <v>77587075</v>
      </c>
      <c r="AQ47" s="11">
        <f t="shared" si="10"/>
        <v>9.7753482540000698E-4</v>
      </c>
      <c r="AR47" s="6">
        <v>44813226.000000075</v>
      </c>
      <c r="AS47" s="11">
        <f t="shared" si="11"/>
        <v>1.0079721719769507E-3</v>
      </c>
      <c r="AT47" s="6">
        <v>8999999999</v>
      </c>
      <c r="AU47" s="6">
        <v>0</v>
      </c>
      <c r="AV47" s="6">
        <v>516</v>
      </c>
      <c r="AW47" s="6">
        <v>40.650002000000001</v>
      </c>
      <c r="AX47" s="6">
        <v>5.6903515927932751E-3</v>
      </c>
      <c r="AY47" s="6">
        <v>5.6903515927932751E-3</v>
      </c>
      <c r="AZ47" s="6">
        <v>2001.76001</v>
      </c>
      <c r="BA47" s="6">
        <v>8.8501442949718526E-4</v>
      </c>
      <c r="BB47" s="6">
        <v>8.8501442949718526E-4</v>
      </c>
      <c r="BC47" s="6">
        <v>0.90800000000000003</v>
      </c>
      <c r="BD47" s="6">
        <f t="shared" si="0"/>
        <v>0.90800000000000003</v>
      </c>
      <c r="BE47" s="6">
        <f t="shared" si="1"/>
        <v>0.90800000000000003</v>
      </c>
      <c r="BF47" s="6">
        <v>6.5167999999999999</v>
      </c>
      <c r="BG47" s="6">
        <f t="shared" si="2"/>
        <v>6.5167999999999999</v>
      </c>
      <c r="BH47" s="6">
        <f t="shared" si="3"/>
        <v>6.5167999999999999</v>
      </c>
      <c r="BI47" s="6">
        <v>1.69</v>
      </c>
      <c r="BJ47" s="6">
        <f t="shared" si="4"/>
        <v>1.9003000000000001</v>
      </c>
      <c r="BK47" s="6">
        <f t="shared" si="5"/>
        <v>1.9003000000000001</v>
      </c>
      <c r="BL47" s="6">
        <v>38.049999999999997</v>
      </c>
      <c r="BM47" s="6">
        <f t="shared" si="6"/>
        <v>38.049999999999997</v>
      </c>
      <c r="BN47" s="6">
        <f t="shared" si="7"/>
        <v>38.049999999999997</v>
      </c>
      <c r="BO47" s="6">
        <v>5</v>
      </c>
      <c r="BP47" s="6">
        <v>0</v>
      </c>
      <c r="BQ47" s="6">
        <v>12897</v>
      </c>
      <c r="BR47" s="6">
        <v>9.4648275395703223</v>
      </c>
    </row>
    <row r="48" spans="1:70" x14ac:dyDescent="0.25">
      <c r="A48" s="6">
        <v>47</v>
      </c>
      <c r="B48" s="7">
        <v>42437</v>
      </c>
      <c r="C48" s="6">
        <v>411.87700000000001</v>
      </c>
      <c r="D48" s="6">
        <f t="shared" si="8"/>
        <v>-4.5028278629090724E-3</v>
      </c>
      <c r="E48" s="6">
        <v>-4.5129961277360015E-3</v>
      </c>
      <c r="F48" s="6">
        <v>-4.5129961277360015E-3</v>
      </c>
      <c r="G48" s="6">
        <v>7.9550000000000003E-3</v>
      </c>
      <c r="H48" s="6">
        <v>4.1656147437515835E-3</v>
      </c>
      <c r="I48" s="6">
        <v>4.1569625900253647E-3</v>
      </c>
      <c r="J48" s="6">
        <v>4.1569625900253647E-3</v>
      </c>
      <c r="K48" s="6">
        <v>9.80069078731416</v>
      </c>
      <c r="L48" s="6">
        <v>4.2907391471266022E-2</v>
      </c>
      <c r="M48" s="6">
        <v>4.2012381540823582E-2</v>
      </c>
      <c r="N48" s="6">
        <v>4.2012381540823582E-2</v>
      </c>
      <c r="O48" s="6">
        <v>3.2290112665205499</v>
      </c>
      <c r="P48" s="6">
        <v>-6.2895108517338136E-3</v>
      </c>
      <c r="Q48" s="6">
        <v>-6.3093731516758568E-3</v>
      </c>
      <c r="R48" s="6">
        <v>-6.3093731516758568E-3</v>
      </c>
      <c r="S48" s="6">
        <v>1.5698976667551799E-3</v>
      </c>
      <c r="T48" s="6">
        <v>-1.4883852576716625E-2</v>
      </c>
      <c r="U48" s="6">
        <v>-1.4995728595842884E-2</v>
      </c>
      <c r="V48" s="6">
        <v>-1.4995728595842884E-2</v>
      </c>
      <c r="W48" s="6">
        <v>1845168034.2779801</v>
      </c>
      <c r="X48" s="6">
        <v>-0.21850690158477773</v>
      </c>
      <c r="Y48" s="6">
        <v>-0.21850690158477773</v>
      </c>
      <c r="Z48" s="6">
        <v>662395.99999999895</v>
      </c>
      <c r="AA48" s="6">
        <v>0.14395551257253203</v>
      </c>
      <c r="AB48" s="6">
        <v>0.14395551257253203</v>
      </c>
      <c r="AC48" s="6">
        <v>26473661.601431198</v>
      </c>
      <c r="AD48" s="6">
        <v>-0.16988962777659511</v>
      </c>
      <c r="AE48" s="6">
        <v>-0.16988962777659511</v>
      </c>
      <c r="AF48" s="6">
        <v>98686996.043766603</v>
      </c>
      <c r="AG48" s="6">
        <v>-0.22623100939340723</v>
      </c>
      <c r="AH48" s="6">
        <v>-0.22623100939340723</v>
      </c>
      <c r="AI48" s="6">
        <v>189295.35735444701</v>
      </c>
      <c r="AJ48" s="6">
        <v>-0.67501844567546498</v>
      </c>
      <c r="AK48" s="6">
        <v>-0.61693600000000004</v>
      </c>
      <c r="AL48" s="6">
        <v>15294199.999999998</v>
      </c>
      <c r="AM48" s="6">
        <v>2.4688653193080879E-4</v>
      </c>
      <c r="AN48" s="6">
        <v>34090841338</v>
      </c>
      <c r="AO48" s="11">
        <f t="shared" si="9"/>
        <v>1.1189800884652489E-16</v>
      </c>
      <c r="AP48" s="6">
        <v>77611769.999999955</v>
      </c>
      <c r="AQ48" s="11">
        <f t="shared" si="10"/>
        <v>3.1828754982650523E-4</v>
      </c>
      <c r="AR48" s="6">
        <v>44826576.000000097</v>
      </c>
      <c r="AS48" s="11">
        <f t="shared" si="11"/>
        <v>2.9790312351140105E-4</v>
      </c>
      <c r="AT48" s="6">
        <v>8999999999</v>
      </c>
      <c r="AU48" s="6">
        <v>0</v>
      </c>
      <c r="AV48" s="6">
        <v>516</v>
      </c>
      <c r="AW48" s="6">
        <v>40.340000000000003</v>
      </c>
      <c r="AX48" s="6">
        <v>-7.6261250860454382E-3</v>
      </c>
      <c r="AY48" s="6">
        <v>-7.6261250860454382E-3</v>
      </c>
      <c r="AZ48" s="6">
        <v>1979.26001</v>
      </c>
      <c r="BA48" s="6">
        <v>-1.1240108648189051E-2</v>
      </c>
      <c r="BB48" s="6">
        <v>-1.0115000000000001E-2</v>
      </c>
      <c r="BC48" s="6">
        <v>0.90859999999999996</v>
      </c>
      <c r="BD48" s="6">
        <f t="shared" si="0"/>
        <v>0.90859999999999996</v>
      </c>
      <c r="BE48" s="6">
        <f t="shared" si="1"/>
        <v>0.90859999999999996</v>
      </c>
      <c r="BF48" s="6">
        <v>6.5046999999999997</v>
      </c>
      <c r="BG48" s="6">
        <f t="shared" si="2"/>
        <v>6.5046999999999997</v>
      </c>
      <c r="BH48" s="6">
        <f t="shared" si="3"/>
        <v>6.5046999999999997</v>
      </c>
      <c r="BI48" s="6">
        <v>1.712</v>
      </c>
      <c r="BJ48" s="6">
        <f t="shared" si="4"/>
        <v>1.9003000000000001</v>
      </c>
      <c r="BK48" s="6">
        <f t="shared" si="5"/>
        <v>1.9003000000000001</v>
      </c>
      <c r="BL48" s="6">
        <v>37.950000000000003</v>
      </c>
      <c r="BM48" s="6">
        <f t="shared" si="6"/>
        <v>37.950000000000003</v>
      </c>
      <c r="BN48" s="6">
        <f t="shared" si="7"/>
        <v>37.950000000000003</v>
      </c>
      <c r="BO48" s="6">
        <v>5</v>
      </c>
      <c r="BP48" s="6">
        <v>0</v>
      </c>
      <c r="BQ48" s="6">
        <v>12201</v>
      </c>
      <c r="BR48" s="6">
        <v>9.4093551517117984</v>
      </c>
    </row>
    <row r="49" spans="1:70" x14ac:dyDescent="0.25">
      <c r="A49" s="6">
        <v>48</v>
      </c>
      <c r="B49" s="7">
        <v>42438</v>
      </c>
      <c r="C49" s="6">
        <v>412.31900000000002</v>
      </c>
      <c r="D49" s="6">
        <f t="shared" si="8"/>
        <v>1.0731359119348913E-3</v>
      </c>
      <c r="E49" s="6">
        <v>1.0725605132094087E-3</v>
      </c>
      <c r="F49" s="6">
        <v>1.0725605132094087E-3</v>
      </c>
      <c r="G49" s="6">
        <v>8.0499999999999999E-3</v>
      </c>
      <c r="H49" s="6">
        <v>1.1942174732872356E-2</v>
      </c>
      <c r="I49" s="6">
        <v>1.1871429640721697E-2</v>
      </c>
      <c r="J49" s="6">
        <v>1.1871429640721697E-2</v>
      </c>
      <c r="K49" s="6">
        <v>11.971579756493499</v>
      </c>
      <c r="L49" s="6">
        <v>0.22150366910762037</v>
      </c>
      <c r="M49" s="6">
        <v>0.20008261548324702</v>
      </c>
      <c r="N49" s="6">
        <v>0.1376</v>
      </c>
      <c r="O49" s="6">
        <v>3.2570215475726298</v>
      </c>
      <c r="P49" s="6">
        <v>8.6745690058439E-3</v>
      </c>
      <c r="Q49" s="6">
        <v>8.6371611080566044E-3</v>
      </c>
      <c r="R49" s="6">
        <v>8.6371611080566044E-3</v>
      </c>
      <c r="S49" s="6">
        <v>1.3398889167087701E-3</v>
      </c>
      <c r="T49" s="6">
        <v>-0.14651193827290329</v>
      </c>
      <c r="U49" s="6">
        <v>-0.15842372427710513</v>
      </c>
      <c r="V49" s="6">
        <v>-0.1061</v>
      </c>
      <c r="W49" s="6">
        <v>1705210742.92272</v>
      </c>
      <c r="X49" s="6">
        <v>-7.5850702350816437E-2</v>
      </c>
      <c r="Y49" s="6">
        <v>-7.5850702350816437E-2</v>
      </c>
      <c r="Z49" s="6">
        <v>396606</v>
      </c>
      <c r="AA49" s="6">
        <v>-0.40125544236378147</v>
      </c>
      <c r="AB49" s="6">
        <v>-0.40125544236378147</v>
      </c>
      <c r="AC49" s="6">
        <v>28637679.638494201</v>
      </c>
      <c r="AD49" s="6">
        <v>8.1742301825978358E-2</v>
      </c>
      <c r="AE49" s="6">
        <v>8.1742301825978358E-2</v>
      </c>
      <c r="AF49" s="6">
        <v>88431840.365943402</v>
      </c>
      <c r="AG49" s="6">
        <v>-0.10391597767628018</v>
      </c>
      <c r="AH49" s="6">
        <v>-0.10391597767628018</v>
      </c>
      <c r="AI49" s="6">
        <v>326269.72398902802</v>
      </c>
      <c r="AJ49" s="6">
        <v>0.72360129983591037</v>
      </c>
      <c r="AK49" s="6">
        <v>0.72360129983591037</v>
      </c>
      <c r="AL49" s="6">
        <v>15298349.999999998</v>
      </c>
      <c r="AM49" s="6">
        <v>2.7134469275934671E-4</v>
      </c>
      <c r="AN49" s="6">
        <v>34090841338.000004</v>
      </c>
      <c r="AO49" s="11">
        <f t="shared" si="9"/>
        <v>1.1189800884652489E-16</v>
      </c>
      <c r="AP49" s="6">
        <v>77637045.000000015</v>
      </c>
      <c r="AQ49" s="11">
        <f t="shared" si="10"/>
        <v>3.2565936841872847E-4</v>
      </c>
      <c r="AR49" s="6">
        <v>44840900.999999978</v>
      </c>
      <c r="AS49" s="11">
        <f t="shared" si="11"/>
        <v>3.1956489382282423E-4</v>
      </c>
      <c r="AT49" s="6">
        <v>8999999999</v>
      </c>
      <c r="AU49" s="6">
        <v>0</v>
      </c>
      <c r="AV49" s="6">
        <v>516</v>
      </c>
      <c r="AW49" s="6">
        <v>40.599997999999999</v>
      </c>
      <c r="AX49" s="6">
        <v>6.4451660882497751E-3</v>
      </c>
      <c r="AY49" s="6">
        <v>6.4451660882497751E-3</v>
      </c>
      <c r="AZ49" s="6">
        <v>1989.26001</v>
      </c>
      <c r="BA49" s="6">
        <v>5.0523932931883977E-3</v>
      </c>
      <c r="BB49" s="6">
        <v>5.0523932931883977E-3</v>
      </c>
      <c r="BC49" s="6">
        <v>0.90859999999999996</v>
      </c>
      <c r="BD49" s="6">
        <f t="shared" si="0"/>
        <v>0.90859999999999996</v>
      </c>
      <c r="BE49" s="6">
        <f t="shared" si="1"/>
        <v>0.90859999999999996</v>
      </c>
      <c r="BF49" s="6">
        <v>6.5129999999999999</v>
      </c>
      <c r="BG49" s="6">
        <f t="shared" si="2"/>
        <v>6.5129999999999999</v>
      </c>
      <c r="BH49" s="6">
        <f t="shared" si="3"/>
        <v>6.5129999999999999</v>
      </c>
      <c r="BI49" s="6">
        <v>1.752</v>
      </c>
      <c r="BJ49" s="6">
        <f t="shared" si="4"/>
        <v>1.9003000000000001</v>
      </c>
      <c r="BK49" s="6">
        <f t="shared" si="5"/>
        <v>1.9003000000000001</v>
      </c>
      <c r="BL49" s="6">
        <v>37.950000000000003</v>
      </c>
      <c r="BM49" s="6">
        <f t="shared" si="6"/>
        <v>37.950000000000003</v>
      </c>
      <c r="BN49" s="6">
        <f t="shared" si="7"/>
        <v>37.950000000000003</v>
      </c>
      <c r="BO49" s="6">
        <v>5</v>
      </c>
      <c r="BP49" s="6">
        <v>0</v>
      </c>
      <c r="BQ49" s="6">
        <v>11355</v>
      </c>
      <c r="BR49" s="6">
        <v>9.3375015175928624</v>
      </c>
    </row>
    <row r="50" spans="1:70" x14ac:dyDescent="0.25">
      <c r="A50" s="6">
        <v>49</v>
      </c>
      <c r="B50" s="7">
        <v>42439</v>
      </c>
      <c r="C50" s="6">
        <v>416.29199999999997</v>
      </c>
      <c r="D50" s="6">
        <f t="shared" si="8"/>
        <v>9.6357431988338058E-3</v>
      </c>
      <c r="E50" s="6">
        <v>9.5896155050243428E-3</v>
      </c>
      <c r="F50" s="6">
        <v>9.5896155050243428E-3</v>
      </c>
      <c r="G50" s="6">
        <v>8.1880000000000008E-3</v>
      </c>
      <c r="H50" s="6">
        <v>1.7142857142857265E-2</v>
      </c>
      <c r="I50" s="6">
        <v>1.6997576368571295E-2</v>
      </c>
      <c r="J50" s="6">
        <v>1.6997576368571295E-2</v>
      </c>
      <c r="K50" s="6">
        <v>11.2064229700308</v>
      </c>
      <c r="L50" s="6">
        <v>-6.3914437528403076E-2</v>
      </c>
      <c r="M50" s="6">
        <v>-6.6048393785444026E-2</v>
      </c>
      <c r="N50" s="6">
        <v>-6.6048393785444026E-2</v>
      </c>
      <c r="O50" s="6">
        <v>3.2773692658522302</v>
      </c>
      <c r="P50" s="6">
        <v>6.2473391662898154E-3</v>
      </c>
      <c r="Q50" s="6">
        <v>6.2279054403471769E-3</v>
      </c>
      <c r="R50" s="6">
        <v>6.2279054403471769E-3</v>
      </c>
      <c r="S50" s="6">
        <v>1.3824629271224299E-3</v>
      </c>
      <c r="T50" s="6">
        <v>3.1774283586311236E-2</v>
      </c>
      <c r="U50" s="6">
        <v>3.1279925682095491E-2</v>
      </c>
      <c r="V50" s="6">
        <v>3.1279925682095491E-2</v>
      </c>
      <c r="W50" s="6">
        <v>2166212980.4221201</v>
      </c>
      <c r="X50" s="6">
        <v>0.27034912805513139</v>
      </c>
      <c r="Y50" s="6">
        <v>0.27034912805513139</v>
      </c>
      <c r="Z50" s="6">
        <v>1342330</v>
      </c>
      <c r="AA50" s="6">
        <v>2.3845428460487232</v>
      </c>
      <c r="AB50" s="6">
        <v>2.2906040000000001</v>
      </c>
      <c r="AC50" s="6">
        <v>26154096.467448998</v>
      </c>
      <c r="AD50" s="6">
        <v>-8.6724315740539945E-2</v>
      </c>
      <c r="AE50" s="6">
        <v>-8.6724315740539945E-2</v>
      </c>
      <c r="AF50" s="6">
        <v>75978446.439789504</v>
      </c>
      <c r="AG50" s="6">
        <v>-0.14082477391197562</v>
      </c>
      <c r="AH50" s="6">
        <v>-0.14082477391197562</v>
      </c>
      <c r="AI50" s="6">
        <v>131578.94457982699</v>
      </c>
      <c r="AJ50" s="6">
        <v>-0.59671727130816532</v>
      </c>
      <c r="AK50" s="6">
        <v>-0.59671727130816532</v>
      </c>
      <c r="AL50" s="6">
        <v>15302375.000000002</v>
      </c>
      <c r="AM50" s="6">
        <v>2.6310026898349991E-4</v>
      </c>
      <c r="AN50" s="6">
        <v>34090841337.999996</v>
      </c>
      <c r="AO50" s="11">
        <f t="shared" si="9"/>
        <v>-2.2379601769304973E-16</v>
      </c>
      <c r="AP50" s="6">
        <v>77663249.999999955</v>
      </c>
      <c r="AQ50" s="11">
        <f t="shared" si="10"/>
        <v>3.3753216650556946E-4</v>
      </c>
      <c r="AR50" s="6">
        <v>44855675.999999851</v>
      </c>
      <c r="AS50" s="11">
        <f t="shared" si="11"/>
        <v>3.2949828550218798E-4</v>
      </c>
      <c r="AT50" s="6">
        <v>8999999999</v>
      </c>
      <c r="AU50" s="6">
        <v>0</v>
      </c>
      <c r="AV50" s="6">
        <v>516</v>
      </c>
      <c r="AW50" s="6">
        <v>40.830002</v>
      </c>
      <c r="AX50" s="6">
        <v>5.6651234317795039E-3</v>
      </c>
      <c r="AY50" s="6">
        <v>5.6651234317795039E-3</v>
      </c>
      <c r="AZ50" s="6">
        <v>1989.5699460000001</v>
      </c>
      <c r="BA50" s="6">
        <v>1.5580467030054408E-4</v>
      </c>
      <c r="BB50" s="6">
        <v>1.5580467030054408E-4</v>
      </c>
      <c r="BC50" s="6">
        <v>0.89470000000000005</v>
      </c>
      <c r="BD50" s="6">
        <f t="shared" si="0"/>
        <v>0.89470000000000005</v>
      </c>
      <c r="BE50" s="6">
        <f t="shared" si="1"/>
        <v>0.89470000000000005</v>
      </c>
      <c r="BF50" s="6">
        <v>6.5084999999999997</v>
      </c>
      <c r="BG50" s="6">
        <f t="shared" si="2"/>
        <v>6.5084999999999997</v>
      </c>
      <c r="BH50" s="6">
        <f t="shared" si="3"/>
        <v>6.5084999999999997</v>
      </c>
      <c r="BI50" s="6">
        <v>1.788</v>
      </c>
      <c r="BJ50" s="6">
        <f t="shared" si="4"/>
        <v>1.9003000000000001</v>
      </c>
      <c r="BK50" s="6">
        <f t="shared" si="5"/>
        <v>1.9003000000000001</v>
      </c>
      <c r="BL50" s="6">
        <v>37.950000000000003</v>
      </c>
      <c r="BM50" s="6">
        <f t="shared" si="6"/>
        <v>37.950000000000003</v>
      </c>
      <c r="BN50" s="6">
        <f t="shared" si="7"/>
        <v>37.950000000000003</v>
      </c>
      <c r="BO50" s="6">
        <v>5</v>
      </c>
      <c r="BP50" s="6">
        <v>0</v>
      </c>
      <c r="BQ50" s="6">
        <v>10923</v>
      </c>
      <c r="BR50" s="6">
        <v>9.2987174825935952</v>
      </c>
    </row>
    <row r="51" spans="1:70" x14ac:dyDescent="0.25">
      <c r="A51" s="6">
        <v>50</v>
      </c>
      <c r="B51" s="7">
        <v>42440</v>
      </c>
      <c r="C51" s="6">
        <v>419.29899999999998</v>
      </c>
      <c r="D51" s="6">
        <f t="shared" si="8"/>
        <v>7.2232951870321921E-3</v>
      </c>
      <c r="E51" s="6">
        <v>7.1973321412122787E-3</v>
      </c>
      <c r="F51" s="6">
        <v>7.1973321412122787E-3</v>
      </c>
      <c r="G51" s="6">
        <v>8.8079999999999999E-3</v>
      </c>
      <c r="H51" s="6">
        <v>7.5720566682950532E-2</v>
      </c>
      <c r="I51" s="6">
        <v>7.2990731621335667E-2</v>
      </c>
      <c r="J51" s="6">
        <v>7.2990731621335667E-2</v>
      </c>
      <c r="K51" s="6">
        <v>11.208936692882499</v>
      </c>
      <c r="L51" s="6">
        <v>2.2431090263336909E-4</v>
      </c>
      <c r="M51" s="6">
        <v>2.2428574870436108E-4</v>
      </c>
      <c r="N51" s="6">
        <v>2.2428574870436108E-4</v>
      </c>
      <c r="O51" s="6">
        <v>3.3554140261291998</v>
      </c>
      <c r="P51" s="6">
        <v>2.3813233708553511E-2</v>
      </c>
      <c r="Q51" s="6">
        <v>2.3534121025936869E-2</v>
      </c>
      <c r="R51" s="6">
        <v>2.3534121025936869E-2</v>
      </c>
      <c r="S51" s="6">
        <v>1.3332229363059601E-3</v>
      </c>
      <c r="T51" s="6">
        <v>-3.5617585000244416E-2</v>
      </c>
      <c r="U51" s="6">
        <v>-3.626736697683193E-2</v>
      </c>
      <c r="V51" s="6">
        <v>-3.626736697683193E-2</v>
      </c>
      <c r="W51" s="6">
        <v>2440375016.8272901</v>
      </c>
      <c r="X51" s="6">
        <v>0.1265628259469414</v>
      </c>
      <c r="Y51" s="6">
        <v>0.1265628259469414</v>
      </c>
      <c r="Z51" s="6">
        <v>2796150</v>
      </c>
      <c r="AA51" s="6">
        <v>1.0830570724039543</v>
      </c>
      <c r="AB51" s="6">
        <v>1.0830570724039543</v>
      </c>
      <c r="AC51" s="6">
        <v>21083465.444312401</v>
      </c>
      <c r="AD51" s="6">
        <v>-0.1938752129880468</v>
      </c>
      <c r="AE51" s="6">
        <v>-0.1938752129880468</v>
      </c>
      <c r="AF51" s="6">
        <v>165769142.19710901</v>
      </c>
      <c r="AG51" s="6">
        <v>1.1817916786239604</v>
      </c>
      <c r="AH51" s="6">
        <v>1.1817916786239604</v>
      </c>
      <c r="AI51" s="6">
        <v>50399.549745598699</v>
      </c>
      <c r="AJ51" s="6">
        <v>-0.61696341381563491</v>
      </c>
      <c r="AK51" s="6">
        <v>-0.61693600000000004</v>
      </c>
      <c r="AL51" s="6">
        <v>15306300</v>
      </c>
      <c r="AM51" s="6">
        <v>2.5649613213622963E-4</v>
      </c>
      <c r="AN51" s="6">
        <v>34090841338</v>
      </c>
      <c r="AO51" s="11">
        <f t="shared" si="9"/>
        <v>1.1189800884652489E-16</v>
      </c>
      <c r="AP51" s="6">
        <v>77688250.000000283</v>
      </c>
      <c r="AQ51" s="11">
        <f t="shared" si="10"/>
        <v>3.2190257297148704E-4</v>
      </c>
      <c r="AR51" s="6">
        <v>44868025.999999814</v>
      </c>
      <c r="AS51" s="11">
        <f t="shared" si="11"/>
        <v>2.7532747472054121E-4</v>
      </c>
      <c r="AT51" s="6">
        <v>8999999999</v>
      </c>
      <c r="AU51" s="6">
        <v>0</v>
      </c>
      <c r="AV51" s="6">
        <v>516</v>
      </c>
      <c r="AW51" s="6">
        <v>41.060001</v>
      </c>
      <c r="AX51" s="6">
        <v>5.6330881394519496E-3</v>
      </c>
      <c r="AY51" s="6">
        <v>5.6330881394519496E-3</v>
      </c>
      <c r="AZ51" s="6">
        <v>2022.1899410000001</v>
      </c>
      <c r="BA51" s="6">
        <v>1.6395500477669567E-2</v>
      </c>
      <c r="BB51" s="6">
        <v>1.0822999999999999E-2</v>
      </c>
      <c r="BC51" s="6">
        <v>0.89670000000000005</v>
      </c>
      <c r="BD51" s="6">
        <f t="shared" si="0"/>
        <v>0.89670000000000005</v>
      </c>
      <c r="BE51" s="6">
        <f t="shared" si="1"/>
        <v>0.89670000000000005</v>
      </c>
      <c r="BF51" s="6">
        <v>6.4953000000000003</v>
      </c>
      <c r="BG51" s="6">
        <f t="shared" si="2"/>
        <v>6.4953000000000003</v>
      </c>
      <c r="BH51" s="6">
        <f t="shared" si="3"/>
        <v>6.4953000000000003</v>
      </c>
      <c r="BI51" s="6">
        <v>1.8220000000000001</v>
      </c>
      <c r="BJ51" s="6">
        <f t="shared" si="4"/>
        <v>1.9003000000000001</v>
      </c>
      <c r="BK51" s="6">
        <f t="shared" si="5"/>
        <v>1.9003000000000001</v>
      </c>
      <c r="BL51" s="6">
        <v>38.049999999999997</v>
      </c>
      <c r="BM51" s="6">
        <f t="shared" si="6"/>
        <v>38.049999999999997</v>
      </c>
      <c r="BN51" s="6">
        <f t="shared" si="7"/>
        <v>38.049999999999997</v>
      </c>
      <c r="BO51" s="6">
        <v>5</v>
      </c>
      <c r="BP51" s="6">
        <v>0</v>
      </c>
      <c r="BQ51" s="6">
        <v>9980</v>
      </c>
      <c r="BR51" s="6">
        <v>9.2084385646865865</v>
      </c>
    </row>
    <row r="52" spans="1:70" x14ac:dyDescent="0.25">
      <c r="A52" s="6">
        <v>51</v>
      </c>
      <c r="B52" s="7">
        <v>42443</v>
      </c>
      <c r="C52" s="6">
        <v>414.58499999999998</v>
      </c>
      <c r="D52" s="6">
        <f t="shared" si="8"/>
        <v>-1.1242573915034377E-2</v>
      </c>
      <c r="E52" s="6">
        <v>5.0539354079651103E-3</v>
      </c>
      <c r="F52" s="6">
        <v>5.0539354079651103E-3</v>
      </c>
      <c r="G52" s="6">
        <v>8.4880000000000008E-3</v>
      </c>
      <c r="H52" s="6">
        <v>-1.2334186641841971E-2</v>
      </c>
      <c r="I52" s="6">
        <v>-1.241088404112013E-2</v>
      </c>
      <c r="J52" s="6">
        <v>-1.241088404112013E-2</v>
      </c>
      <c r="K52" s="6">
        <v>12.2898246067051</v>
      </c>
      <c r="L52" s="6">
        <v>-0.17482510712883889</v>
      </c>
      <c r="M52" s="6">
        <v>-0.19215992375546592</v>
      </c>
      <c r="N52" s="6">
        <v>-9.2299999999999993E-2</v>
      </c>
      <c r="O52" s="6">
        <v>3.30122883826601</v>
      </c>
      <c r="P52" s="6">
        <v>3.3276442445272624E-3</v>
      </c>
      <c r="Q52" s="6">
        <v>3.3221198884203816E-3</v>
      </c>
      <c r="R52" s="6">
        <v>3.3221198884203816E-3</v>
      </c>
      <c r="S52" s="6">
        <v>1.24066489232327E-3</v>
      </c>
      <c r="T52" s="6">
        <v>-6.9224659624070789E-2</v>
      </c>
      <c r="U52" s="6">
        <v>-7.173734084012999E-2</v>
      </c>
      <c r="V52" s="6">
        <v>-7.173734084012999E-2</v>
      </c>
      <c r="W52" s="6">
        <v>1803876534.2741201</v>
      </c>
      <c r="X52" s="6">
        <v>-2.2632537010883944E-2</v>
      </c>
      <c r="Y52" s="6">
        <v>-2.2632537010883944E-2</v>
      </c>
      <c r="Z52" s="6">
        <v>848173</v>
      </c>
      <c r="AA52" s="6">
        <v>-8.4312911729793726E-3</v>
      </c>
      <c r="AB52" s="6">
        <v>-8.4312911729793726E-3</v>
      </c>
      <c r="AC52" s="6">
        <v>56738456.432211101</v>
      </c>
      <c r="AD52" s="6">
        <v>0.36305703769917608</v>
      </c>
      <c r="AE52" s="6">
        <v>0.36305703769917608</v>
      </c>
      <c r="AF52" s="6">
        <v>126363309.40154199</v>
      </c>
      <c r="AG52" s="6">
        <v>-8.4583647335737283E-2</v>
      </c>
      <c r="AH52" s="6">
        <v>-8.4583647335737283E-2</v>
      </c>
      <c r="AI52" s="6">
        <v>58584.194111838202</v>
      </c>
      <c r="AJ52" s="6">
        <v>0.12681074999040406</v>
      </c>
      <c r="AK52" s="6">
        <v>0.12681074999040406</v>
      </c>
      <c r="AL52" s="6">
        <v>15316950</v>
      </c>
      <c r="AM52" s="6">
        <v>6.957919288136258E-4</v>
      </c>
      <c r="AN52" s="6">
        <v>34090841337.999996</v>
      </c>
      <c r="AO52" s="11">
        <f t="shared" si="9"/>
        <v>-1.1189800884652489E-16</v>
      </c>
      <c r="AP52" s="6">
        <v>77765255.000000507</v>
      </c>
      <c r="AQ52" s="11">
        <f t="shared" si="10"/>
        <v>9.9120523374156624E-4</v>
      </c>
      <c r="AR52" s="6">
        <v>44910851.000000037</v>
      </c>
      <c r="AS52" s="11">
        <f t="shared" si="11"/>
        <v>9.5446588178904276E-4</v>
      </c>
      <c r="AT52" s="6">
        <v>8999999999</v>
      </c>
      <c r="AU52" s="6">
        <v>0</v>
      </c>
      <c r="AV52" s="6">
        <v>515</v>
      </c>
      <c r="AW52" s="6">
        <v>41.060001</v>
      </c>
      <c r="AX52" s="6">
        <v>0</v>
      </c>
      <c r="AY52" s="6">
        <v>0</v>
      </c>
      <c r="AZ52" s="6">
        <v>2019.6400149999999</v>
      </c>
      <c r="BA52" s="6">
        <v>-1.2609725467921024E-3</v>
      </c>
      <c r="BB52" s="6">
        <v>-1.2609725467921024E-3</v>
      </c>
      <c r="BC52" s="6">
        <v>0.90039999999999998</v>
      </c>
      <c r="BD52" s="6">
        <f t="shared" si="0"/>
        <v>0.90039999999999998</v>
      </c>
      <c r="BE52" s="6">
        <f t="shared" si="1"/>
        <v>0.90039999999999998</v>
      </c>
      <c r="BF52" s="6">
        <v>6.5</v>
      </c>
      <c r="BG52" s="6">
        <f t="shared" si="2"/>
        <v>6.5</v>
      </c>
      <c r="BH52" s="6">
        <f t="shared" si="3"/>
        <v>6.5</v>
      </c>
      <c r="BI52" s="6">
        <v>1.819</v>
      </c>
      <c r="BJ52" s="6">
        <f t="shared" si="4"/>
        <v>1.9003000000000001</v>
      </c>
      <c r="BK52" s="6">
        <f t="shared" si="5"/>
        <v>1.9003000000000001</v>
      </c>
      <c r="BL52" s="6">
        <v>38.799999999999997</v>
      </c>
      <c r="BM52" s="6">
        <f t="shared" si="6"/>
        <v>38.799999999999997</v>
      </c>
      <c r="BN52" s="6">
        <f t="shared" si="7"/>
        <v>38.799999999999997</v>
      </c>
      <c r="BO52" s="6">
        <v>4</v>
      </c>
      <c r="BP52" s="6">
        <v>0</v>
      </c>
      <c r="BQ52" s="6">
        <v>13945</v>
      </c>
      <c r="BR52" s="6">
        <v>9.5429480077809554</v>
      </c>
    </row>
    <row r="53" spans="1:70" x14ac:dyDescent="0.25">
      <c r="A53" s="6">
        <v>52</v>
      </c>
      <c r="B53" s="7">
        <v>42444</v>
      </c>
      <c r="C53" s="6">
        <v>415.64100000000002</v>
      </c>
      <c r="D53" s="6">
        <f t="shared" si="8"/>
        <v>2.5471254386918002E-3</v>
      </c>
      <c r="E53" s="6">
        <v>2.5438870126441005E-3</v>
      </c>
      <c r="F53" s="6">
        <v>2.5438870126441005E-3</v>
      </c>
      <c r="G53" s="6">
        <v>8.175E-3</v>
      </c>
      <c r="H53" s="6">
        <v>-3.6875589066918089E-2</v>
      </c>
      <c r="I53" s="6">
        <v>-3.7572684528365048E-2</v>
      </c>
      <c r="J53" s="6">
        <v>-3.7572684528365048E-2</v>
      </c>
      <c r="K53" s="6">
        <v>12.966897673599</v>
      </c>
      <c r="L53" s="6">
        <v>5.5092166777099633E-2</v>
      </c>
      <c r="M53" s="6">
        <v>5.3628124986231603E-2</v>
      </c>
      <c r="N53" s="6">
        <v>5.3628124986231603E-2</v>
      </c>
      <c r="O53" s="6">
        <v>3.2952683959670801</v>
      </c>
      <c r="P53" s="6">
        <v>-1.8055223042522095E-3</v>
      </c>
      <c r="Q53" s="6">
        <v>-1.8071542242556267E-3</v>
      </c>
      <c r="R53" s="6">
        <v>-1.8071542242556267E-3</v>
      </c>
      <c r="S53" s="6">
        <v>1.2213681778057599E-3</v>
      </c>
      <c r="T53" s="6">
        <v>-1.5553526691139805E-2</v>
      </c>
      <c r="U53" s="6">
        <v>-1.5675751798132131E-2</v>
      </c>
      <c r="V53" s="6">
        <v>-1.5675751798132131E-2</v>
      </c>
      <c r="W53" s="6">
        <v>2111129338.3052499</v>
      </c>
      <c r="X53" s="6">
        <v>0.17032917618985957</v>
      </c>
      <c r="Y53" s="6">
        <v>0.17032917618985957</v>
      </c>
      <c r="Z53" s="6">
        <v>284630</v>
      </c>
      <c r="AA53" s="6">
        <v>-0.66441987660536239</v>
      </c>
      <c r="AB53" s="6">
        <v>-0.52732100000000004</v>
      </c>
      <c r="AC53" s="6">
        <v>30654519.1084207</v>
      </c>
      <c r="AD53" s="6">
        <v>-0.45972236405398997</v>
      </c>
      <c r="AE53" s="6">
        <v>-0.45972236405398997</v>
      </c>
      <c r="AF53" s="6">
        <v>132237271.450403</v>
      </c>
      <c r="AG53" s="6">
        <v>4.6484712031365436E-2</v>
      </c>
      <c r="AH53" s="6">
        <v>4.6484712031365436E-2</v>
      </c>
      <c r="AI53" s="6">
        <v>35225.340334269502</v>
      </c>
      <c r="AJ53" s="6">
        <v>-0.39872279770506458</v>
      </c>
      <c r="AK53" s="6">
        <v>-0.39872279770506458</v>
      </c>
      <c r="AL53" s="6">
        <v>15320875</v>
      </c>
      <c r="AM53" s="6">
        <v>2.5625206062564675E-4</v>
      </c>
      <c r="AN53" s="6">
        <v>34090841338</v>
      </c>
      <c r="AO53" s="11">
        <f t="shared" si="9"/>
        <v>1.1189800884652489E-16</v>
      </c>
      <c r="AP53" s="6">
        <v>77794599.999999627</v>
      </c>
      <c r="AQ53" s="11">
        <f t="shared" si="10"/>
        <v>3.773536137587492E-4</v>
      </c>
      <c r="AR53" s="6">
        <v>44925450.999999806</v>
      </c>
      <c r="AS53" s="11">
        <f t="shared" si="11"/>
        <v>3.2508847360227086E-4</v>
      </c>
      <c r="AT53" s="6">
        <v>8999999999</v>
      </c>
      <c r="AU53" s="6">
        <v>0</v>
      </c>
      <c r="AV53" s="6">
        <v>515</v>
      </c>
      <c r="AW53" s="6">
        <v>40.919998</v>
      </c>
      <c r="AX53" s="6">
        <v>-3.4097174035626569E-3</v>
      </c>
      <c r="AY53" s="6">
        <v>-3.4097174035626569E-3</v>
      </c>
      <c r="AZ53" s="6">
        <v>2015.9300539999999</v>
      </c>
      <c r="BA53" s="6">
        <v>-1.8369417185468179E-3</v>
      </c>
      <c r="BB53" s="6">
        <v>-1.8369417185468179E-3</v>
      </c>
      <c r="BC53" s="6">
        <v>0.9002</v>
      </c>
      <c r="BD53" s="6">
        <f t="shared" si="0"/>
        <v>0.9002</v>
      </c>
      <c r="BE53" s="6">
        <f t="shared" si="1"/>
        <v>0.9002</v>
      </c>
      <c r="BF53" s="6">
        <v>6.5145</v>
      </c>
      <c r="BG53" s="6">
        <f t="shared" si="2"/>
        <v>6.5145</v>
      </c>
      <c r="BH53" s="6">
        <f t="shared" si="3"/>
        <v>6.5145</v>
      </c>
      <c r="BI53" s="6">
        <v>1.851</v>
      </c>
      <c r="BJ53" s="6">
        <f t="shared" si="4"/>
        <v>1.9003000000000001</v>
      </c>
      <c r="BK53" s="6">
        <f t="shared" si="5"/>
        <v>1.9003000000000001</v>
      </c>
      <c r="BL53" s="6">
        <v>38.950000000000003</v>
      </c>
      <c r="BM53" s="6">
        <f t="shared" si="6"/>
        <v>38.950000000000003</v>
      </c>
      <c r="BN53" s="6">
        <f t="shared" si="7"/>
        <v>38.950000000000003</v>
      </c>
      <c r="BO53" s="6">
        <v>4</v>
      </c>
      <c r="BP53" s="6">
        <v>0</v>
      </c>
      <c r="BQ53" s="6">
        <v>13257</v>
      </c>
      <c r="BR53" s="6">
        <v>9.4923564228013362</v>
      </c>
    </row>
    <row r="54" spans="1:70" x14ac:dyDescent="0.25">
      <c r="A54" s="6">
        <v>53</v>
      </c>
      <c r="B54" s="7">
        <v>42445</v>
      </c>
      <c r="C54" s="6">
        <v>416.54399999999998</v>
      </c>
      <c r="D54" s="6">
        <f t="shared" si="8"/>
        <v>2.1725479440189086E-3</v>
      </c>
      <c r="E54" s="6">
        <v>2.1701913742909439E-3</v>
      </c>
      <c r="F54" s="6">
        <v>2.1701913742909439E-3</v>
      </c>
      <c r="G54" s="6">
        <v>8.2070000000000008E-3</v>
      </c>
      <c r="H54" s="6">
        <v>3.9143730886851101E-3</v>
      </c>
      <c r="I54" s="6">
        <v>3.9067318642575259E-3</v>
      </c>
      <c r="J54" s="6">
        <v>3.9067318642575259E-3</v>
      </c>
      <c r="K54" s="6">
        <v>12.5294331452807</v>
      </c>
      <c r="L54" s="6">
        <v>-3.3737023251829215E-2</v>
      </c>
      <c r="M54" s="6">
        <v>-3.4319249159643662E-2</v>
      </c>
      <c r="N54" s="6">
        <v>-3.4319249159643662E-2</v>
      </c>
      <c r="O54" s="6">
        <v>3.3008656317577101</v>
      </c>
      <c r="P54" s="6">
        <v>1.6985674968024366E-3</v>
      </c>
      <c r="Q54" s="6">
        <v>1.6971265624838676E-3</v>
      </c>
      <c r="R54" s="6">
        <v>1.6971265624838676E-3</v>
      </c>
      <c r="S54" s="6">
        <v>1.16170408273243E-3</v>
      </c>
      <c r="T54" s="6">
        <v>-4.8850212538301935E-2</v>
      </c>
      <c r="U54" s="6">
        <v>-5.0083723622043039E-2</v>
      </c>
      <c r="V54" s="6">
        <v>-5.0083723622043039E-2</v>
      </c>
      <c r="W54" s="6">
        <v>1895643174.07286</v>
      </c>
      <c r="X54" s="6">
        <v>-0.10207151230505641</v>
      </c>
      <c r="Y54" s="6">
        <v>-0.10207151230505641</v>
      </c>
      <c r="Z54" s="6">
        <v>217798</v>
      </c>
      <c r="AA54" s="6">
        <v>-0.23480307767979483</v>
      </c>
      <c r="AB54" s="6">
        <v>-0.23480307767979483</v>
      </c>
      <c r="AC54" s="6">
        <v>23016882.431859002</v>
      </c>
      <c r="AD54" s="6">
        <v>-0.24915206301388898</v>
      </c>
      <c r="AE54" s="6">
        <v>-0.24915206301388898</v>
      </c>
      <c r="AF54" s="6">
        <v>74625323.693303004</v>
      </c>
      <c r="AG54" s="6">
        <v>-0.43567102621826231</v>
      </c>
      <c r="AH54" s="6">
        <v>-0.43567102621826231</v>
      </c>
      <c r="AI54" s="6">
        <v>48762.127507594298</v>
      </c>
      <c r="AJ54" s="6">
        <v>0.38429116780329098</v>
      </c>
      <c r="AK54" s="6">
        <v>0.38429116780329098</v>
      </c>
      <c r="AL54" s="6">
        <v>15324900.000000002</v>
      </c>
      <c r="AM54" s="6">
        <v>2.6271345468205067E-4</v>
      </c>
      <c r="AN54" s="6">
        <v>34439870367</v>
      </c>
      <c r="AO54" s="11">
        <f t="shared" si="9"/>
        <v>1.023820519826679E-2</v>
      </c>
      <c r="AP54" s="6">
        <v>77825120.000000492</v>
      </c>
      <c r="AQ54" s="11">
        <f t="shared" si="10"/>
        <v>3.9231514784913621E-4</v>
      </c>
      <c r="AR54" s="6">
        <v>44940501</v>
      </c>
      <c r="AS54" s="11">
        <f t="shared" si="11"/>
        <v>3.3499941937575162E-4</v>
      </c>
      <c r="AT54" s="6">
        <v>8999999999</v>
      </c>
      <c r="AU54" s="6">
        <v>0</v>
      </c>
      <c r="AV54" s="6">
        <v>515</v>
      </c>
      <c r="AW54" s="6">
        <v>41.200001</v>
      </c>
      <c r="AX54" s="6">
        <v>6.8426933940710522E-3</v>
      </c>
      <c r="AY54" s="6">
        <v>6.8426933940710522E-3</v>
      </c>
      <c r="AZ54" s="6">
        <v>2027.219971</v>
      </c>
      <c r="BA54" s="6">
        <v>5.6003515487051021E-3</v>
      </c>
      <c r="BB54" s="6">
        <v>5.6003515487051021E-3</v>
      </c>
      <c r="BC54" s="6">
        <v>0.89080000000000004</v>
      </c>
      <c r="BD54" s="6">
        <f t="shared" si="0"/>
        <v>0.89080000000000004</v>
      </c>
      <c r="BE54" s="6">
        <f t="shared" si="1"/>
        <v>0.89080000000000004</v>
      </c>
      <c r="BF54" s="6">
        <v>6.5220000000000002</v>
      </c>
      <c r="BG54" s="6">
        <f t="shared" si="2"/>
        <v>6.5220000000000002</v>
      </c>
      <c r="BH54" s="6">
        <f t="shared" si="3"/>
        <v>6.5220000000000002</v>
      </c>
      <c r="BI54" s="6">
        <v>1.8680000000000001</v>
      </c>
      <c r="BJ54" s="6">
        <f t="shared" si="4"/>
        <v>1.9003000000000001</v>
      </c>
      <c r="BK54" s="6">
        <f t="shared" si="5"/>
        <v>1.9003000000000001</v>
      </c>
      <c r="BL54" s="6">
        <v>38.4</v>
      </c>
      <c r="BM54" s="6">
        <f t="shared" si="6"/>
        <v>38.4</v>
      </c>
      <c r="BN54" s="6">
        <f t="shared" si="7"/>
        <v>38.4</v>
      </c>
      <c r="BO54" s="6">
        <v>4</v>
      </c>
      <c r="BP54" s="6">
        <v>0</v>
      </c>
      <c r="BQ54" s="6">
        <v>11648</v>
      </c>
      <c r="BR54" s="6">
        <v>9.3629756183997763</v>
      </c>
    </row>
    <row r="55" spans="1:70" x14ac:dyDescent="0.25">
      <c r="A55" s="6">
        <v>54</v>
      </c>
      <c r="B55" s="7">
        <v>42446</v>
      </c>
      <c r="C55" s="6">
        <v>418.4</v>
      </c>
      <c r="D55" s="6">
        <f t="shared" si="8"/>
        <v>4.4557117615425853E-3</v>
      </c>
      <c r="E55" s="6">
        <v>4.4458144666633488E-3</v>
      </c>
      <c r="F55" s="6">
        <v>4.4458144666633488E-3</v>
      </c>
      <c r="G55" s="6">
        <v>8.2830000000000004E-3</v>
      </c>
      <c r="H55" s="6">
        <v>9.2603874741074288E-3</v>
      </c>
      <c r="I55" s="6">
        <v>9.2177729685525116E-3</v>
      </c>
      <c r="J55" s="6">
        <v>9.2177729685525116E-3</v>
      </c>
      <c r="K55" s="6">
        <v>10.956232214701</v>
      </c>
      <c r="L55" s="6">
        <v>-0.12556042339172044</v>
      </c>
      <c r="M55" s="6">
        <v>-0.13417208169819422</v>
      </c>
      <c r="N55" s="6">
        <v>-9.2299999999999993E-2</v>
      </c>
      <c r="O55" s="6">
        <v>3.2951106583755001</v>
      </c>
      <c r="P55" s="6">
        <v>-1.7434739926524851E-3</v>
      </c>
      <c r="Q55" s="6">
        <v>-1.7449956122940855E-3</v>
      </c>
      <c r="R55" s="6">
        <v>-1.7449956122940855E-3</v>
      </c>
      <c r="S55" s="6">
        <v>1.2855106684313399E-3</v>
      </c>
      <c r="T55" s="6">
        <v>0.10657325521978535</v>
      </c>
      <c r="U55" s="6">
        <v>0.10126808276380844</v>
      </c>
      <c r="V55" s="6">
        <v>0.10126808276380844</v>
      </c>
      <c r="W55" s="6">
        <v>1743173852.73103</v>
      </c>
      <c r="X55" s="6">
        <v>-8.0431445868709567E-2</v>
      </c>
      <c r="Y55" s="6">
        <v>-8.0431445868709567E-2</v>
      </c>
      <c r="Z55" s="6">
        <v>177764</v>
      </c>
      <c r="AA55" s="6">
        <v>-0.18381252353097824</v>
      </c>
      <c r="AB55" s="6">
        <v>-0.18381252353097824</v>
      </c>
      <c r="AC55" s="6">
        <v>41222397.150388703</v>
      </c>
      <c r="AD55" s="6">
        <v>0.7909635361099292</v>
      </c>
      <c r="AE55" s="6">
        <v>0.7909635361099292</v>
      </c>
      <c r="AF55" s="6">
        <v>94910768.500176206</v>
      </c>
      <c r="AG55" s="6">
        <v>0.27183057711404807</v>
      </c>
      <c r="AH55" s="6">
        <v>0.27183057711404807</v>
      </c>
      <c r="AI55" s="6">
        <v>72917.910273806803</v>
      </c>
      <c r="AJ55" s="6">
        <v>0.49538000085107942</v>
      </c>
      <c r="AK55" s="6">
        <v>0.49538000085107942</v>
      </c>
      <c r="AL55" s="6">
        <v>15328425</v>
      </c>
      <c r="AM55" s="6">
        <v>2.3001781414548459E-4</v>
      </c>
      <c r="AN55" s="6">
        <v>34439870367</v>
      </c>
      <c r="AO55" s="11">
        <f t="shared" si="9"/>
        <v>0</v>
      </c>
      <c r="AP55" s="6">
        <v>78129194.99999997</v>
      </c>
      <c r="AQ55" s="11">
        <f t="shared" si="10"/>
        <v>3.907157483335413E-3</v>
      </c>
      <c r="AR55" s="6">
        <v>44955576.000000052</v>
      </c>
      <c r="AS55" s="11">
        <f t="shared" si="11"/>
        <v>3.3544352342783525E-4</v>
      </c>
      <c r="AT55" s="6">
        <v>8999999999</v>
      </c>
      <c r="AU55" s="6">
        <v>0</v>
      </c>
      <c r="AV55" s="6">
        <v>515</v>
      </c>
      <c r="AW55" s="6">
        <v>41.549999</v>
      </c>
      <c r="AX55" s="6">
        <v>8.4950968811869539E-3</v>
      </c>
      <c r="AY55" s="6">
        <v>8.4950968811869539E-3</v>
      </c>
      <c r="AZ55" s="6">
        <v>2040.589966</v>
      </c>
      <c r="BA55" s="6">
        <v>6.5952364278479263E-3</v>
      </c>
      <c r="BB55" s="6">
        <v>6.5952364278479263E-3</v>
      </c>
      <c r="BC55" s="6">
        <v>0.88349999999999995</v>
      </c>
      <c r="BD55" s="6">
        <f t="shared" si="0"/>
        <v>0.88349999999999995</v>
      </c>
      <c r="BE55" s="6">
        <f t="shared" si="1"/>
        <v>0.88349999999999995</v>
      </c>
      <c r="BF55" s="6">
        <v>6.4749999999999996</v>
      </c>
      <c r="BG55" s="6">
        <f t="shared" si="2"/>
        <v>6.4901799999999996</v>
      </c>
      <c r="BH55" s="6">
        <f t="shared" si="3"/>
        <v>6.4901799999999996</v>
      </c>
      <c r="BI55" s="6">
        <v>1.9359999999999999</v>
      </c>
      <c r="BJ55" s="6">
        <f t="shared" si="4"/>
        <v>1.9359999999999999</v>
      </c>
      <c r="BK55" s="6">
        <f t="shared" si="5"/>
        <v>1.9359999999999999</v>
      </c>
      <c r="BL55" s="6">
        <v>38.049999999999997</v>
      </c>
      <c r="BM55" s="6">
        <f t="shared" si="6"/>
        <v>38.049999999999997</v>
      </c>
      <c r="BN55" s="6">
        <f t="shared" si="7"/>
        <v>38.049999999999997</v>
      </c>
      <c r="BO55" s="6">
        <v>4</v>
      </c>
      <c r="BP55" s="6">
        <v>0</v>
      </c>
      <c r="BQ55" s="6">
        <v>10729</v>
      </c>
      <c r="BR55" s="6">
        <v>9.2807988356247435</v>
      </c>
    </row>
    <row r="56" spans="1:70" x14ac:dyDescent="0.25">
      <c r="A56" s="6">
        <v>55</v>
      </c>
      <c r="B56" s="7">
        <v>42447</v>
      </c>
      <c r="C56" s="6">
        <v>408.28</v>
      </c>
      <c r="D56" s="6">
        <f t="shared" si="8"/>
        <v>-2.4187380497131945E-2</v>
      </c>
      <c r="E56" s="6">
        <v>-2.4484699215415549E-2</v>
      </c>
      <c r="F56" s="6">
        <v>-2.4484699215415549E-2</v>
      </c>
      <c r="G56" s="6">
        <v>8.1060000000000004E-3</v>
      </c>
      <c r="H56" s="6">
        <v>-2.1369069177834127E-2</v>
      </c>
      <c r="I56" s="6">
        <v>-2.1600693410010245E-2</v>
      </c>
      <c r="J56" s="6">
        <v>-2.1600693410010245E-2</v>
      </c>
      <c r="K56" s="6">
        <v>10.7976503388746</v>
      </c>
      <c r="L56" s="6">
        <v>-1.4474125111515581E-2</v>
      </c>
      <c r="M56" s="6">
        <v>-1.4579897139428038E-2</v>
      </c>
      <c r="N56" s="6">
        <v>-1.4579897139428038E-2</v>
      </c>
      <c r="O56" s="6">
        <v>3.1728090283267099</v>
      </c>
      <c r="P56" s="6">
        <v>-3.711609190966756E-2</v>
      </c>
      <c r="Q56" s="6">
        <v>-3.7822426797517288E-2</v>
      </c>
      <c r="R56" s="6">
        <v>-3.7822426797517288E-2</v>
      </c>
      <c r="S56" s="6">
        <v>1.1815444418288999E-3</v>
      </c>
      <c r="T56" s="6">
        <v>-8.0875428851404266E-2</v>
      </c>
      <c r="U56" s="6">
        <v>-8.4333615052454763E-2</v>
      </c>
      <c r="V56" s="6">
        <v>-8.4333615052454763E-2</v>
      </c>
      <c r="W56" s="6">
        <v>2438769296.1677699</v>
      </c>
      <c r="X56" s="6">
        <v>0.39903962668264598</v>
      </c>
      <c r="Y56" s="6">
        <v>0.39903962668264598</v>
      </c>
      <c r="Z56" s="6">
        <v>229210</v>
      </c>
      <c r="AA56" s="6">
        <v>0.28940617897887089</v>
      </c>
      <c r="AB56" s="6">
        <v>0.28940617897887089</v>
      </c>
      <c r="AC56" s="6">
        <v>56331932.497994103</v>
      </c>
      <c r="AD56" s="6">
        <v>0.36653703792339803</v>
      </c>
      <c r="AE56" s="6">
        <v>0.36653703792339803</v>
      </c>
      <c r="AF56" s="6">
        <v>199722032.104491</v>
      </c>
      <c r="AG56" s="6">
        <v>1.1043137176169868</v>
      </c>
      <c r="AH56" s="6">
        <v>1.1043137176169868</v>
      </c>
      <c r="AI56" s="6">
        <v>47834.799264995498</v>
      </c>
      <c r="AJ56" s="6">
        <v>-0.34399108414687429</v>
      </c>
      <c r="AK56" s="6">
        <v>-0.34399108414687429</v>
      </c>
      <c r="AL56" s="6">
        <v>15331800.000000002</v>
      </c>
      <c r="AM56" s="6">
        <v>2.2017917692142947E-4</v>
      </c>
      <c r="AN56" s="6">
        <v>34439870367</v>
      </c>
      <c r="AO56" s="11">
        <f t="shared" si="9"/>
        <v>0</v>
      </c>
      <c r="AP56" s="6">
        <v>78160235.000000522</v>
      </c>
      <c r="AQ56" s="11">
        <f t="shared" si="10"/>
        <v>3.9729066708739743E-4</v>
      </c>
      <c r="AR56" s="6">
        <v>44971425.999999829</v>
      </c>
      <c r="AS56" s="11">
        <f t="shared" si="11"/>
        <v>3.525702795972732E-4</v>
      </c>
      <c r="AT56" s="6">
        <v>8999999999</v>
      </c>
      <c r="AU56" s="6">
        <v>0</v>
      </c>
      <c r="AV56" s="6">
        <v>515</v>
      </c>
      <c r="AW56" s="6">
        <v>41.34</v>
      </c>
      <c r="AX56" s="6">
        <v>-5.054127678799614E-3</v>
      </c>
      <c r="AY56" s="6">
        <v>-5.054127678799614E-3</v>
      </c>
      <c r="AZ56" s="6">
        <v>2049.580078</v>
      </c>
      <c r="BA56" s="6">
        <v>4.4056435392665037E-3</v>
      </c>
      <c r="BB56" s="6">
        <v>4.4056435392665037E-3</v>
      </c>
      <c r="BC56" s="6">
        <v>0.88729999999999998</v>
      </c>
      <c r="BD56" s="6">
        <f t="shared" si="0"/>
        <v>0.88729999999999998</v>
      </c>
      <c r="BE56" s="6">
        <f t="shared" si="1"/>
        <v>0.88729999999999998</v>
      </c>
      <c r="BF56" s="6">
        <v>6.4715999999999996</v>
      </c>
      <c r="BG56" s="6">
        <f t="shared" si="2"/>
        <v>6.4901799999999996</v>
      </c>
      <c r="BH56" s="6">
        <f t="shared" si="3"/>
        <v>6.4901799999999996</v>
      </c>
      <c r="BI56" s="6">
        <v>1.907</v>
      </c>
      <c r="BJ56" s="6">
        <f t="shared" si="4"/>
        <v>1.907</v>
      </c>
      <c r="BK56" s="6">
        <f t="shared" si="5"/>
        <v>1.907</v>
      </c>
      <c r="BL56" s="6">
        <v>38.049999999999997</v>
      </c>
      <c r="BM56" s="6">
        <f t="shared" si="6"/>
        <v>38.049999999999997</v>
      </c>
      <c r="BN56" s="6">
        <f t="shared" si="7"/>
        <v>38.049999999999997</v>
      </c>
      <c r="BO56" s="6">
        <v>4</v>
      </c>
      <c r="BP56" s="6">
        <v>0</v>
      </c>
      <c r="BQ56" s="6">
        <v>9921</v>
      </c>
      <c r="BR56" s="6">
        <v>9.2025097928609938</v>
      </c>
    </row>
    <row r="57" spans="1:70" x14ac:dyDescent="0.25">
      <c r="A57" s="6">
        <v>56</v>
      </c>
      <c r="B57" s="7">
        <v>42450</v>
      </c>
      <c r="C57" s="6">
        <v>411.09100000000001</v>
      </c>
      <c r="D57" s="6">
        <f t="shared" si="8"/>
        <v>6.8849808954639848E-3</v>
      </c>
      <c r="E57" s="6">
        <v>-1.9222993793904359E-3</v>
      </c>
      <c r="F57" s="6">
        <v>-1.9222993793904359E-3</v>
      </c>
      <c r="G57" s="6">
        <v>8.0429999999999998E-3</v>
      </c>
      <c r="H57" s="6">
        <v>9.9196383726782664E-3</v>
      </c>
      <c r="I57" s="6">
        <v>9.8707617199833026E-3</v>
      </c>
      <c r="J57" s="6">
        <v>9.8707617199833026E-3</v>
      </c>
      <c r="K57" s="6">
        <v>11.851122694255899</v>
      </c>
      <c r="L57" s="6">
        <v>0.1598858001973166</v>
      </c>
      <c r="M57" s="6">
        <v>0.14832155216617895</v>
      </c>
      <c r="N57" s="6">
        <v>0.1376</v>
      </c>
      <c r="O57" s="6">
        <v>3.19587769309133</v>
      </c>
      <c r="P57" s="6">
        <v>-2.7483738040645122E-3</v>
      </c>
      <c r="Q57" s="6">
        <v>-2.7521575176443244E-3</v>
      </c>
      <c r="R57" s="6">
        <v>-2.7521575176443244E-3</v>
      </c>
      <c r="S57" s="6">
        <v>1.2485767878728301E-3</v>
      </c>
      <c r="T57" s="6">
        <v>2.9916825267783602E-2</v>
      </c>
      <c r="U57" s="6">
        <v>2.9478046813712126E-2</v>
      </c>
      <c r="V57" s="6">
        <v>2.9478046813712126E-2</v>
      </c>
      <c r="W57" s="6">
        <v>2250456009.6655798</v>
      </c>
      <c r="X57" s="6">
        <v>0.56245886780826004</v>
      </c>
      <c r="Y57" s="6">
        <v>0.56245886780826004</v>
      </c>
      <c r="Z57" s="6">
        <v>80477</v>
      </c>
      <c r="AA57" s="6">
        <v>-0.30002957241763212</v>
      </c>
      <c r="AB57" s="6">
        <v>-0.30002957241763212</v>
      </c>
      <c r="AC57" s="6">
        <v>28692538.038504601</v>
      </c>
      <c r="AD57" s="6">
        <v>0.65223339632799171</v>
      </c>
      <c r="AE57" s="6">
        <v>0.65223339632799171</v>
      </c>
      <c r="AF57" s="6">
        <v>101659314.11883999</v>
      </c>
      <c r="AG57" s="6">
        <v>-0.10422507627802946</v>
      </c>
      <c r="AH57" s="6">
        <v>-0.10422507627802946</v>
      </c>
      <c r="AI57" s="6">
        <v>49763.038934764503</v>
      </c>
      <c r="AJ57" s="6">
        <v>-0.17000645806150896</v>
      </c>
      <c r="AK57" s="6">
        <v>-0.17000645806150896</v>
      </c>
      <c r="AL57" s="6">
        <v>15342350</v>
      </c>
      <c r="AM57" s="6">
        <v>6.8811228948969703E-4</v>
      </c>
      <c r="AN57" s="6">
        <v>34439870367</v>
      </c>
      <c r="AO57" s="11">
        <f t="shared" si="9"/>
        <v>0</v>
      </c>
      <c r="AP57" s="6">
        <v>78254835.000000268</v>
      </c>
      <c r="AQ57" s="11">
        <f t="shared" si="10"/>
        <v>1.210334129621617E-3</v>
      </c>
      <c r="AR57" s="6">
        <v>45017350.999999791</v>
      </c>
      <c r="AS57" s="11">
        <f t="shared" si="11"/>
        <v>1.0212039973996581E-3</v>
      </c>
      <c r="AT57" s="6">
        <v>8999999999</v>
      </c>
      <c r="AU57" s="6">
        <v>0</v>
      </c>
      <c r="AV57" s="6">
        <v>534</v>
      </c>
      <c r="AW57" s="6">
        <v>41.310001</v>
      </c>
      <c r="AX57" s="6">
        <v>-7.2566521528794536E-4</v>
      </c>
      <c r="AY57" s="6">
        <v>-7.2566521528794536E-4</v>
      </c>
      <c r="AZ57" s="6">
        <v>2051.6000979999999</v>
      </c>
      <c r="BA57" s="6">
        <v>9.8557749545023212E-4</v>
      </c>
      <c r="BB57" s="6">
        <v>9.8557749545023212E-4</v>
      </c>
      <c r="BC57" s="6">
        <v>0.88959999999999995</v>
      </c>
      <c r="BD57" s="6">
        <f t="shared" si="0"/>
        <v>0.88959999999999995</v>
      </c>
      <c r="BE57" s="6">
        <f t="shared" si="1"/>
        <v>0.88959999999999995</v>
      </c>
      <c r="BF57" s="6">
        <v>6.4846000000000004</v>
      </c>
      <c r="BG57" s="6">
        <f t="shared" si="2"/>
        <v>6.4901799999999996</v>
      </c>
      <c r="BH57" s="6">
        <f t="shared" si="3"/>
        <v>6.4901799999999996</v>
      </c>
      <c r="BI57" s="6">
        <v>1.8280000000000001</v>
      </c>
      <c r="BJ57" s="6">
        <f t="shared" si="4"/>
        <v>1.9003000000000001</v>
      </c>
      <c r="BK57" s="6">
        <f t="shared" si="5"/>
        <v>1.9003000000000001</v>
      </c>
      <c r="BL57" s="6">
        <v>38.049999999999997</v>
      </c>
      <c r="BM57" s="6">
        <f t="shared" si="6"/>
        <v>38.049999999999997</v>
      </c>
      <c r="BN57" s="6">
        <f t="shared" si="7"/>
        <v>38.049999999999997</v>
      </c>
      <c r="BO57" s="6">
        <v>0</v>
      </c>
      <c r="BP57" s="6">
        <v>5</v>
      </c>
      <c r="BQ57" s="6">
        <v>11397</v>
      </c>
      <c r="BR57" s="6">
        <v>9.3411931803949457</v>
      </c>
    </row>
    <row r="58" spans="1:70" x14ac:dyDescent="0.25">
      <c r="A58" s="6">
        <v>57</v>
      </c>
      <c r="B58" s="7">
        <v>42451</v>
      </c>
      <c r="C58" s="6">
        <v>416.36</v>
      </c>
      <c r="D58" s="6">
        <f t="shared" si="8"/>
        <v>1.2817113485821888E-2</v>
      </c>
      <c r="E58" s="6">
        <v>1.2735669466659511E-2</v>
      </c>
      <c r="F58" s="6">
        <v>1.2735669466659511E-2</v>
      </c>
      <c r="G58" s="6">
        <v>8.1089999999999999E-3</v>
      </c>
      <c r="H58" s="6">
        <v>8.2058933233868075E-3</v>
      </c>
      <c r="I58" s="6">
        <v>8.1724080404883513E-3</v>
      </c>
      <c r="J58" s="6">
        <v>8.1724080404883513E-3</v>
      </c>
      <c r="K58" s="6">
        <v>11.317427675170601</v>
      </c>
      <c r="L58" s="6">
        <v>-4.5033287803523815E-2</v>
      </c>
      <c r="M58" s="6">
        <v>-4.6078795447671454E-2</v>
      </c>
      <c r="N58" s="6">
        <v>-4.6078795447671454E-2</v>
      </c>
      <c r="O58" s="6">
        <v>3.21767211293258</v>
      </c>
      <c r="P58" s="6">
        <v>6.8195412760519714E-3</v>
      </c>
      <c r="Q58" s="6">
        <v>6.7963933835263014E-3</v>
      </c>
      <c r="R58" s="6">
        <v>6.7963933835263014E-3</v>
      </c>
      <c r="S58" s="6">
        <v>1.2481584417970799E-3</v>
      </c>
      <c r="T58" s="6">
        <v>-3.3505834788334556E-4</v>
      </c>
      <c r="U58" s="6">
        <v>-3.3511449247312366E-4</v>
      </c>
      <c r="V58" s="6">
        <v>-3.3511449247312366E-4</v>
      </c>
      <c r="W58" s="6">
        <v>2041042449.98454</v>
      </c>
      <c r="X58" s="6">
        <v>-9.3053833881498044E-2</v>
      </c>
      <c r="Y58" s="6">
        <v>-9.3053833881498044E-2</v>
      </c>
      <c r="Z58" s="6">
        <v>607934</v>
      </c>
      <c r="AA58" s="6">
        <v>6.5541334791306829</v>
      </c>
      <c r="AB58" s="6">
        <v>2.2906040000000001</v>
      </c>
      <c r="AC58" s="6">
        <v>19752147.7569388</v>
      </c>
      <c r="AD58" s="6">
        <v>-0.31159287022876964</v>
      </c>
      <c r="AE58" s="6">
        <v>-0.31159287022876964</v>
      </c>
      <c r="AF58" s="6">
        <v>116968878.636562</v>
      </c>
      <c r="AG58" s="6">
        <v>0.15059677168218047</v>
      </c>
      <c r="AH58" s="6">
        <v>0.15059677168218047</v>
      </c>
      <c r="AI58" s="6">
        <v>27003.006384604501</v>
      </c>
      <c r="AJ58" s="6">
        <v>-0.45736822021654755</v>
      </c>
      <c r="AK58" s="6">
        <v>-0.45736822021654755</v>
      </c>
      <c r="AL58" s="6">
        <v>15346050</v>
      </c>
      <c r="AM58" s="6">
        <v>2.411625337709021E-4</v>
      </c>
      <c r="AN58" s="6">
        <v>34439870367</v>
      </c>
      <c r="AO58" s="11">
        <f t="shared" si="9"/>
        <v>0</v>
      </c>
      <c r="AP58" s="6">
        <v>78353956.000000492</v>
      </c>
      <c r="AQ58" s="11">
        <f t="shared" si="10"/>
        <v>1.2666437799047584E-3</v>
      </c>
      <c r="AR58" s="6">
        <v>45032026.000000037</v>
      </c>
      <c r="AS58" s="11">
        <f t="shared" si="11"/>
        <v>3.2598541838336814E-4</v>
      </c>
      <c r="AT58" s="6">
        <v>8999999999</v>
      </c>
      <c r="AU58" s="6">
        <v>0</v>
      </c>
      <c r="AV58" s="6">
        <v>534</v>
      </c>
      <c r="AW58" s="6">
        <v>41.450001</v>
      </c>
      <c r="AX58" s="6">
        <v>3.3890098429191656E-3</v>
      </c>
      <c r="AY58" s="6">
        <v>3.3890098429191656E-3</v>
      </c>
      <c r="AZ58" s="6">
        <v>2049.8000489999999</v>
      </c>
      <c r="BA58" s="6">
        <v>-8.7738785046594624E-4</v>
      </c>
      <c r="BB58" s="6">
        <v>-8.7738785046594624E-4</v>
      </c>
      <c r="BC58" s="6">
        <v>0.89149999999999996</v>
      </c>
      <c r="BD58" s="6">
        <f t="shared" si="0"/>
        <v>0.89149999999999996</v>
      </c>
      <c r="BE58" s="6">
        <f t="shared" si="1"/>
        <v>0.89149999999999996</v>
      </c>
      <c r="BF58" s="6">
        <v>6.4901</v>
      </c>
      <c r="BG58" s="6">
        <f t="shared" si="2"/>
        <v>6.4901799999999996</v>
      </c>
      <c r="BH58" s="6">
        <f t="shared" si="3"/>
        <v>6.4901799999999996</v>
      </c>
      <c r="BI58" s="6">
        <v>1.863</v>
      </c>
      <c r="BJ58" s="6">
        <f t="shared" si="4"/>
        <v>1.9003000000000001</v>
      </c>
      <c r="BK58" s="6">
        <f t="shared" si="5"/>
        <v>1.9003000000000001</v>
      </c>
      <c r="BL58" s="6">
        <v>38.049999999999997</v>
      </c>
      <c r="BM58" s="6">
        <f t="shared" si="6"/>
        <v>38.049999999999997</v>
      </c>
      <c r="BN58" s="6">
        <f t="shared" si="7"/>
        <v>38.049999999999997</v>
      </c>
      <c r="BO58" s="6">
        <v>0</v>
      </c>
      <c r="BP58" s="6">
        <v>5</v>
      </c>
      <c r="BQ58" s="6">
        <v>11081</v>
      </c>
      <c r="BR58" s="6">
        <v>9.3130774494272952</v>
      </c>
    </row>
    <row r="59" spans="1:70" x14ac:dyDescent="0.25">
      <c r="A59" s="6">
        <v>58</v>
      </c>
      <c r="B59" s="7">
        <v>42452</v>
      </c>
      <c r="C59" s="6">
        <v>418.07600000000002</v>
      </c>
      <c r="D59" s="6">
        <f t="shared" si="8"/>
        <v>4.1214333749639929E-3</v>
      </c>
      <c r="E59" s="6">
        <v>4.1129635323844619E-3</v>
      </c>
      <c r="F59" s="6">
        <v>4.1129635323844619E-3</v>
      </c>
      <c r="G59" s="6">
        <v>8.3300000000000006E-3</v>
      </c>
      <c r="H59" s="6">
        <v>2.7253668763102812E-2</v>
      </c>
      <c r="I59" s="6">
        <v>2.6888900216331217E-2</v>
      </c>
      <c r="J59" s="6">
        <v>2.6888900216331217E-2</v>
      </c>
      <c r="K59" s="6">
        <v>12.403191507242999</v>
      </c>
      <c r="L59" s="6">
        <v>9.5937333397275865E-2</v>
      </c>
      <c r="M59" s="6">
        <v>9.1610009333894973E-2</v>
      </c>
      <c r="N59" s="6">
        <v>9.1610009333894973E-2</v>
      </c>
      <c r="O59" s="6">
        <v>3.2320038774887601</v>
      </c>
      <c r="P59" s="6">
        <v>4.4540786174505744E-3</v>
      </c>
      <c r="Q59" s="6">
        <v>4.4441885657891481E-3</v>
      </c>
      <c r="R59" s="6">
        <v>4.4441885657891481E-3</v>
      </c>
      <c r="S59" s="6">
        <v>1.3045807054137301E-3</v>
      </c>
      <c r="T59" s="6">
        <v>4.5204408132203361E-2</v>
      </c>
      <c r="U59" s="6">
        <v>4.4212472156578086E-2</v>
      </c>
      <c r="V59" s="6">
        <v>4.4212472156578086E-2</v>
      </c>
      <c r="W59" s="6">
        <v>1985257305.37082</v>
      </c>
      <c r="X59" s="6">
        <v>-2.7331692495735447E-2</v>
      </c>
      <c r="Y59" s="6">
        <v>-2.7331692495735447E-2</v>
      </c>
      <c r="Z59" s="6">
        <v>1025449.99999999</v>
      </c>
      <c r="AA59" s="6">
        <v>0.68677849898178089</v>
      </c>
      <c r="AB59" s="6">
        <v>0.68677849898178089</v>
      </c>
      <c r="AC59" s="6">
        <v>19194415.657153901</v>
      </c>
      <c r="AD59" s="6">
        <v>-2.823652934597818E-2</v>
      </c>
      <c r="AE59" s="6">
        <v>-2.823652934597818E-2</v>
      </c>
      <c r="AF59" s="6">
        <v>118295931.351237</v>
      </c>
      <c r="AG59" s="6">
        <v>1.1345348695684475E-2</v>
      </c>
      <c r="AH59" s="6">
        <v>1.1345348695684475E-2</v>
      </c>
      <c r="AI59" s="6">
        <v>65927.672974808302</v>
      </c>
      <c r="AJ59" s="6">
        <v>1.4414938113111848</v>
      </c>
      <c r="AK59" s="6">
        <v>1.4414938113111848</v>
      </c>
      <c r="AL59" s="6">
        <v>15349800</v>
      </c>
      <c r="AM59" s="6">
        <v>2.4436255583684403E-4</v>
      </c>
      <c r="AN59" s="6">
        <v>34439870366.999992</v>
      </c>
      <c r="AO59" s="11">
        <f t="shared" si="9"/>
        <v>-2.2152796889039463E-16</v>
      </c>
      <c r="AP59" s="6">
        <v>78385119.000000253</v>
      </c>
      <c r="AQ59" s="11">
        <f t="shared" si="10"/>
        <v>3.9772082471191866E-4</v>
      </c>
      <c r="AR59" s="6">
        <v>45047125.999999776</v>
      </c>
      <c r="AS59" s="11">
        <f t="shared" si="11"/>
        <v>3.3531691422764807E-4</v>
      </c>
      <c r="AT59" s="6">
        <v>8999999999</v>
      </c>
      <c r="AU59" s="6">
        <v>0</v>
      </c>
      <c r="AV59" s="6">
        <v>534</v>
      </c>
      <c r="AW59" s="6">
        <v>40.93</v>
      </c>
      <c r="AX59" s="6">
        <v>-1.2545259045952752E-2</v>
      </c>
      <c r="AY59" s="6">
        <v>-9.9590000000000008E-3</v>
      </c>
      <c r="AZ59" s="6">
        <v>2036.709961</v>
      </c>
      <c r="BA59" s="6">
        <v>-6.386031655324604E-3</v>
      </c>
      <c r="BB59" s="6">
        <v>-6.386031655324604E-3</v>
      </c>
      <c r="BC59" s="6">
        <v>0.89419999999999999</v>
      </c>
      <c r="BD59" s="6">
        <f t="shared" si="0"/>
        <v>0.89419999999999999</v>
      </c>
      <c r="BE59" s="6">
        <f t="shared" si="1"/>
        <v>0.89419999999999999</v>
      </c>
      <c r="BF59" s="6">
        <v>6.5061999999999998</v>
      </c>
      <c r="BG59" s="6">
        <f t="shared" si="2"/>
        <v>6.5061999999999998</v>
      </c>
      <c r="BH59" s="6">
        <f t="shared" si="3"/>
        <v>6.5061999999999998</v>
      </c>
      <c r="BI59" s="6">
        <v>1.794</v>
      </c>
      <c r="BJ59" s="6">
        <f t="shared" si="4"/>
        <v>1.9003000000000001</v>
      </c>
      <c r="BK59" s="6">
        <f t="shared" si="5"/>
        <v>1.9003000000000001</v>
      </c>
      <c r="BL59" s="6">
        <v>37.799999999999997</v>
      </c>
      <c r="BM59" s="6">
        <f t="shared" si="6"/>
        <v>37.799999999999997</v>
      </c>
      <c r="BN59" s="6">
        <f t="shared" si="7"/>
        <v>37.799999999999997</v>
      </c>
      <c r="BO59" s="6">
        <v>0</v>
      </c>
      <c r="BP59" s="6">
        <v>5</v>
      </c>
      <c r="BQ59" s="6">
        <v>10783</v>
      </c>
      <c r="BR59" s="6">
        <v>9.2858188331520886</v>
      </c>
    </row>
    <row r="60" spans="1:70" x14ac:dyDescent="0.25">
      <c r="A60" s="6">
        <v>59</v>
      </c>
      <c r="B60" s="7">
        <v>42453</v>
      </c>
      <c r="C60" s="6">
        <v>414.88299999999902</v>
      </c>
      <c r="D60" s="6">
        <f t="shared" si="8"/>
        <v>-7.6373673686148131E-3</v>
      </c>
      <c r="E60" s="6">
        <v>-7.6666814088878236E-3</v>
      </c>
      <c r="F60" s="6">
        <v>-7.6666814088878236E-3</v>
      </c>
      <c r="G60" s="6">
        <v>8.2310000000000005E-3</v>
      </c>
      <c r="H60" s="6">
        <v>-1.1884753901560638E-2</v>
      </c>
      <c r="I60" s="6">
        <v>-1.1955942188244402E-2</v>
      </c>
      <c r="J60" s="6">
        <v>-1.1955942188244402E-2</v>
      </c>
      <c r="K60" s="6">
        <v>11.12762218636</v>
      </c>
      <c r="L60" s="6">
        <v>-0.10284202417886674</v>
      </c>
      <c r="M60" s="6">
        <v>-0.1085233166872743</v>
      </c>
      <c r="N60" s="6">
        <v>-9.2299999999999993E-2</v>
      </c>
      <c r="O60" s="6">
        <v>3.21122245811745</v>
      </c>
      <c r="P60" s="6">
        <v>-6.4298868934083864E-3</v>
      </c>
      <c r="Q60" s="6">
        <v>-6.4506476568955062E-3</v>
      </c>
      <c r="R60" s="6">
        <v>-6.4506476568955062E-3</v>
      </c>
      <c r="S60" s="6">
        <v>1.2800068223623E-3</v>
      </c>
      <c r="T60" s="6">
        <v>-1.8836613901657265E-2</v>
      </c>
      <c r="U60" s="6">
        <v>-1.9016282725815473E-2</v>
      </c>
      <c r="V60" s="6">
        <v>-1.9016282725815473E-2</v>
      </c>
      <c r="W60" s="6">
        <v>2021330255.05089</v>
      </c>
      <c r="X60" s="6">
        <v>1.8170415281928389E-2</v>
      </c>
      <c r="Y60" s="6">
        <v>1.8170415281928389E-2</v>
      </c>
      <c r="Z60" s="6">
        <v>956683</v>
      </c>
      <c r="AA60" s="6">
        <v>-6.7060314983656596E-2</v>
      </c>
      <c r="AB60" s="6">
        <v>-6.7060314983656596E-2</v>
      </c>
      <c r="AC60" s="6">
        <v>25440037.393962901</v>
      </c>
      <c r="AD60" s="6">
        <v>0.32538743811569021</v>
      </c>
      <c r="AE60" s="6">
        <v>0.32538743811569021</v>
      </c>
      <c r="AF60" s="6">
        <v>122423095.815915</v>
      </c>
      <c r="AG60" s="6">
        <v>3.4888473487933253E-2</v>
      </c>
      <c r="AH60" s="6">
        <v>3.4888473487933253E-2</v>
      </c>
      <c r="AI60" s="6">
        <v>29276.883182508602</v>
      </c>
      <c r="AJ60" s="6">
        <v>-0.55592421419612936</v>
      </c>
      <c r="AK60" s="6">
        <v>-0.55592421419612936</v>
      </c>
      <c r="AL60" s="6">
        <v>15353375.000000013</v>
      </c>
      <c r="AM60" s="6">
        <v>2.3290205735664558E-4</v>
      </c>
      <c r="AN60" s="6">
        <v>34439870367</v>
      </c>
      <c r="AO60" s="11">
        <f t="shared" si="9"/>
        <v>2.2152796889039468E-16</v>
      </c>
      <c r="AP60" s="6">
        <v>78417317.000000075</v>
      </c>
      <c r="AQ60" s="11">
        <f t="shared" si="10"/>
        <v>4.107667425984399E-4</v>
      </c>
      <c r="AR60" s="6">
        <v>45061150.999999814</v>
      </c>
      <c r="AS60" s="11">
        <f t="shared" si="11"/>
        <v>3.1134061693607982E-4</v>
      </c>
      <c r="AT60" s="6">
        <v>8999999999</v>
      </c>
      <c r="AU60" s="6">
        <v>0</v>
      </c>
      <c r="AV60" s="6">
        <v>534</v>
      </c>
      <c r="AW60" s="6">
        <v>40.709999000000003</v>
      </c>
      <c r="AX60" s="6">
        <v>-5.3750549719031602E-3</v>
      </c>
      <c r="AY60" s="6">
        <v>-5.3750549719031602E-3</v>
      </c>
      <c r="AZ60" s="6">
        <v>2035.9399410000001</v>
      </c>
      <c r="BA60" s="6">
        <v>-3.7807052292406954E-4</v>
      </c>
      <c r="BB60" s="6">
        <v>-3.7807052292406954E-4</v>
      </c>
      <c r="BC60" s="6">
        <v>0.89500000000000002</v>
      </c>
      <c r="BD60" s="6">
        <f t="shared" si="0"/>
        <v>0.89500000000000002</v>
      </c>
      <c r="BE60" s="6">
        <f t="shared" si="1"/>
        <v>0.89500000000000002</v>
      </c>
      <c r="BF60" s="6">
        <v>6.5145999999999997</v>
      </c>
      <c r="BG60" s="6">
        <f t="shared" si="2"/>
        <v>6.5145999999999997</v>
      </c>
      <c r="BH60" s="6">
        <f t="shared" si="3"/>
        <v>6.5145999999999997</v>
      </c>
      <c r="BI60" s="6">
        <v>1.806</v>
      </c>
      <c r="BJ60" s="6">
        <f t="shared" si="4"/>
        <v>1.9003000000000001</v>
      </c>
      <c r="BK60" s="6">
        <f t="shared" si="5"/>
        <v>1.9003000000000001</v>
      </c>
      <c r="BL60" s="6">
        <v>37.700000000000003</v>
      </c>
      <c r="BM60" s="6">
        <f t="shared" si="6"/>
        <v>37.700000000000003</v>
      </c>
      <c r="BN60" s="6">
        <f t="shared" si="7"/>
        <v>37.700000000000003</v>
      </c>
      <c r="BO60" s="6">
        <v>0</v>
      </c>
      <c r="BP60" s="6">
        <v>5</v>
      </c>
      <c r="BQ60" s="6">
        <v>11465</v>
      </c>
      <c r="BR60" s="6">
        <v>9.3471414134683286</v>
      </c>
    </row>
    <row r="61" spans="1:70" x14ac:dyDescent="0.25">
      <c r="A61" s="6">
        <v>60</v>
      </c>
      <c r="B61" s="7">
        <v>42454</v>
      </c>
      <c r="C61" s="6">
        <v>415.74299999999999</v>
      </c>
      <c r="D61" s="6">
        <f t="shared" si="8"/>
        <v>2.0728735571257004E-3</v>
      </c>
      <c r="E61" s="6">
        <v>2.0707281190366967E-3</v>
      </c>
      <c r="F61" s="6">
        <v>2.0707281190366967E-3</v>
      </c>
      <c r="G61" s="6">
        <v>8.1919999999999892E-3</v>
      </c>
      <c r="H61" s="6">
        <v>-4.7381849107048044E-3</v>
      </c>
      <c r="I61" s="6">
        <v>-4.7494456933562922E-3</v>
      </c>
      <c r="J61" s="6">
        <v>-4.7494456933562922E-3</v>
      </c>
      <c r="K61" s="6">
        <v>10.640691432115799</v>
      </c>
      <c r="L61" s="6">
        <v>-4.3758742531811494E-2</v>
      </c>
      <c r="M61" s="6">
        <v>-4.4745036400111522E-2</v>
      </c>
      <c r="N61" s="6">
        <v>-4.4745036400111522E-2</v>
      </c>
      <c r="O61" s="6">
        <v>3.2225190557324201</v>
      </c>
      <c r="P61" s="6">
        <v>3.5178495922679482E-3</v>
      </c>
      <c r="Q61" s="6">
        <v>3.5116764326527834E-3</v>
      </c>
      <c r="R61" s="6">
        <v>3.5116764326527834E-3</v>
      </c>
      <c r="S61" s="6">
        <v>1.2420983590216599E-3</v>
      </c>
      <c r="T61" s="6">
        <v>-2.9615829133378051E-2</v>
      </c>
      <c r="U61" s="6">
        <v>-3.0063233452957819E-2</v>
      </c>
      <c r="V61" s="6">
        <v>-3.0063233452957819E-2</v>
      </c>
      <c r="W61" s="6">
        <v>1933831281.7491601</v>
      </c>
      <c r="X61" s="6">
        <v>-4.3287816566881104E-2</v>
      </c>
      <c r="Y61" s="6">
        <v>-4.3287816566881104E-2</v>
      </c>
      <c r="Z61" s="6">
        <v>759699.99999999895</v>
      </c>
      <c r="AA61" s="6">
        <v>-0.20590205951187701</v>
      </c>
      <c r="AB61" s="6">
        <v>-0.20590205951187701</v>
      </c>
      <c r="AC61" s="6">
        <v>13369781.433397099</v>
      </c>
      <c r="AD61" s="6">
        <v>-0.47445904947569606</v>
      </c>
      <c r="AE61" s="6">
        <v>-0.47445904947569606</v>
      </c>
      <c r="AF61" s="6">
        <v>73787904.597371906</v>
      </c>
      <c r="AG61" s="6">
        <v>-0.39727137183064537</v>
      </c>
      <c r="AH61" s="6">
        <v>-0.39727137183064537</v>
      </c>
      <c r="AI61" s="6">
        <v>40698.656606669698</v>
      </c>
      <c r="AJ61" s="6">
        <v>0.39012941893298958</v>
      </c>
      <c r="AK61" s="6">
        <v>0.39012941893298958</v>
      </c>
      <c r="AL61" s="6">
        <v>15356925</v>
      </c>
      <c r="AM61" s="6">
        <v>2.3121952013723096E-4</v>
      </c>
      <c r="AN61" s="6">
        <v>34439870366.999924</v>
      </c>
      <c r="AO61" s="11">
        <f t="shared" si="9"/>
        <v>-2.2152796889039464E-15</v>
      </c>
      <c r="AP61" s="6">
        <v>78449145.000000089</v>
      </c>
      <c r="AQ61" s="11">
        <f t="shared" si="10"/>
        <v>4.0587973699756741E-4</v>
      </c>
      <c r="AR61" s="6">
        <v>45073975.999999762</v>
      </c>
      <c r="AS61" s="11">
        <f t="shared" si="11"/>
        <v>2.8461323591019456E-4</v>
      </c>
      <c r="AT61" s="6">
        <v>8999999999</v>
      </c>
      <c r="AU61" s="6">
        <v>0</v>
      </c>
      <c r="AV61" s="6">
        <v>534</v>
      </c>
      <c r="AW61" s="6">
        <v>40.709999000000003</v>
      </c>
      <c r="AX61" s="6">
        <v>0</v>
      </c>
      <c r="AY61" s="6">
        <v>0</v>
      </c>
      <c r="AZ61" s="6">
        <v>2035.9399410000001</v>
      </c>
      <c r="BA61" s="6">
        <v>0</v>
      </c>
      <c r="BB61" s="6">
        <v>0</v>
      </c>
      <c r="BC61" s="6">
        <v>0.89559999999999995</v>
      </c>
      <c r="BD61" s="6">
        <f t="shared" si="0"/>
        <v>0.89559999999999995</v>
      </c>
      <c r="BE61" s="6">
        <f t="shared" si="1"/>
        <v>0.89559999999999995</v>
      </c>
      <c r="BF61" s="6">
        <v>6.516</v>
      </c>
      <c r="BG61" s="6">
        <f t="shared" si="2"/>
        <v>6.516</v>
      </c>
      <c r="BH61" s="6">
        <f t="shared" si="3"/>
        <v>6.516</v>
      </c>
      <c r="BI61" s="6" t="e">
        <v>#N/A</v>
      </c>
      <c r="BJ61" s="6" t="e">
        <f t="shared" si="4"/>
        <v>#N/A</v>
      </c>
      <c r="BK61" s="6" t="e">
        <f t="shared" si="5"/>
        <v>#N/A</v>
      </c>
      <c r="BL61" s="6" t="e">
        <v>#N/A</v>
      </c>
      <c r="BM61" s="6" t="e">
        <f t="shared" si="6"/>
        <v>#N/A</v>
      </c>
      <c r="BN61" s="6" t="e">
        <f t="shared" si="7"/>
        <v>#N/A</v>
      </c>
      <c r="BO61" s="6">
        <v>0</v>
      </c>
      <c r="BP61" s="6">
        <v>5</v>
      </c>
      <c r="BQ61" s="6">
        <v>9448</v>
      </c>
      <c r="BR61" s="6">
        <v>9.1536641947826265</v>
      </c>
    </row>
    <row r="62" spans="1:70" x14ac:dyDescent="0.25">
      <c r="A62" s="6">
        <v>61</v>
      </c>
      <c r="B62" s="7">
        <v>42457</v>
      </c>
      <c r="C62" s="6">
        <v>422.75599999999997</v>
      </c>
      <c r="D62" s="6">
        <f t="shared" si="8"/>
        <v>1.6868594299843838E-2</v>
      </c>
      <c r="E62" s="6">
        <v>-6.1148279507679771E-3</v>
      </c>
      <c r="F62" s="6">
        <v>-6.1148279507679771E-3</v>
      </c>
      <c r="G62" s="6">
        <v>7.561E-3</v>
      </c>
      <c r="H62" s="6">
        <v>-5.8288703449992513E-2</v>
      </c>
      <c r="I62" s="6">
        <v>-6.0056530626412738E-2</v>
      </c>
      <c r="J62" s="6">
        <v>-6.0056530626412738E-2</v>
      </c>
      <c r="K62" s="6">
        <v>11.676251540390901</v>
      </c>
      <c r="L62" s="6">
        <v>0.12514889110190502</v>
      </c>
      <c r="M62" s="6">
        <v>0.11791537454534413</v>
      </c>
      <c r="N62" s="6">
        <v>0.11791537454534413</v>
      </c>
      <c r="O62" s="6">
        <v>3.2547975092518802</v>
      </c>
      <c r="P62" s="6">
        <v>-8.7801493288117045E-3</v>
      </c>
      <c r="Q62" s="6">
        <v>-8.8189219597616525E-3</v>
      </c>
      <c r="R62" s="6">
        <v>-8.8189219597616525E-3</v>
      </c>
      <c r="S62" s="6">
        <v>1.5670052273378801E-3</v>
      </c>
      <c r="T62" s="6">
        <v>7.6831346531951061E-2</v>
      </c>
      <c r="U62" s="6">
        <v>7.4022790305520045E-2</v>
      </c>
      <c r="V62" s="6">
        <v>7.4022790305520045E-2</v>
      </c>
      <c r="W62" s="6">
        <v>2155194925.8853898</v>
      </c>
      <c r="X62" s="6">
        <v>-7.354744567748546E-2</v>
      </c>
      <c r="Y62" s="6">
        <v>-7.354744567748546E-2</v>
      </c>
      <c r="Z62" s="6">
        <v>2100870</v>
      </c>
      <c r="AA62" s="6">
        <v>4.0052891144307052</v>
      </c>
      <c r="AB62" s="6">
        <v>2.2906040000000001</v>
      </c>
      <c r="AC62" s="6">
        <v>23146182.980728999</v>
      </c>
      <c r="AD62" s="6">
        <v>0.42034959725142235</v>
      </c>
      <c r="AE62" s="6">
        <v>0.42034959725142235</v>
      </c>
      <c r="AF62" s="6">
        <v>130225405.21261001</v>
      </c>
      <c r="AG62" s="6">
        <v>-0.32168711414626316</v>
      </c>
      <c r="AH62" s="6">
        <v>-0.32168711414626316</v>
      </c>
      <c r="AI62" s="6">
        <v>96495.351940947803</v>
      </c>
      <c r="AJ62" s="6">
        <v>-0.49791415828315722</v>
      </c>
      <c r="AK62" s="6">
        <v>-0.49791415828315722</v>
      </c>
      <c r="AL62" s="6">
        <v>15368475.000000002</v>
      </c>
      <c r="AM62" s="6">
        <v>7.5210369263390049E-4</v>
      </c>
      <c r="AN62" s="6">
        <v>34439870367</v>
      </c>
      <c r="AO62" s="11">
        <f t="shared" si="9"/>
        <v>2.2152796889039512E-15</v>
      </c>
      <c r="AP62" s="6">
        <v>78543983.000000194</v>
      </c>
      <c r="AQ62" s="11">
        <f t="shared" si="10"/>
        <v>1.2089105623790317E-3</v>
      </c>
      <c r="AR62" s="6">
        <v>45116775.999999993</v>
      </c>
      <c r="AS62" s="11">
        <f t="shared" si="11"/>
        <v>9.4955013509860316E-4</v>
      </c>
      <c r="AT62" s="6">
        <v>8999999999</v>
      </c>
      <c r="AU62" s="6">
        <v>0</v>
      </c>
      <c r="AV62" s="6">
        <v>532</v>
      </c>
      <c r="AW62" s="6">
        <v>40.790000999999997</v>
      </c>
      <c r="AX62" s="6">
        <v>1.9651683115981711E-3</v>
      </c>
      <c r="AY62" s="6">
        <v>1.9651683115981711E-3</v>
      </c>
      <c r="AZ62" s="6">
        <v>2037.0500489999999</v>
      </c>
      <c r="BA62" s="6">
        <v>5.4525576989987185E-4</v>
      </c>
      <c r="BB62" s="6">
        <v>5.4525576989987185E-4</v>
      </c>
      <c r="BC62" s="6">
        <v>0.8931</v>
      </c>
      <c r="BD62" s="6">
        <f t="shared" si="0"/>
        <v>0.8931</v>
      </c>
      <c r="BE62" s="6">
        <f t="shared" si="1"/>
        <v>0.8931</v>
      </c>
      <c r="BF62" s="6">
        <v>6.5075000000000003</v>
      </c>
      <c r="BG62" s="6">
        <f t="shared" si="2"/>
        <v>6.5075000000000003</v>
      </c>
      <c r="BH62" s="6">
        <f t="shared" si="3"/>
        <v>6.5075000000000003</v>
      </c>
      <c r="BI62" s="6">
        <v>1.8480000000000001</v>
      </c>
      <c r="BJ62" s="6">
        <f t="shared" si="4"/>
        <v>1.9003000000000001</v>
      </c>
      <c r="BK62" s="6">
        <f t="shared" si="5"/>
        <v>1.9003000000000001</v>
      </c>
      <c r="BL62" s="6">
        <v>37.75</v>
      </c>
      <c r="BM62" s="6">
        <f t="shared" si="6"/>
        <v>37.75</v>
      </c>
      <c r="BN62" s="6">
        <f t="shared" si="7"/>
        <v>37.75</v>
      </c>
      <c r="BO62" s="6">
        <v>5</v>
      </c>
      <c r="BP62" s="6">
        <v>0</v>
      </c>
      <c r="BQ62" s="6">
        <v>12664</v>
      </c>
      <c r="BR62" s="6">
        <v>9.446597562435775</v>
      </c>
    </row>
    <row r="63" spans="1:70" x14ac:dyDescent="0.25">
      <c r="A63" s="6">
        <v>62</v>
      </c>
      <c r="B63" s="7">
        <v>42458</v>
      </c>
      <c r="C63" s="6">
        <v>415.54700000000003</v>
      </c>
      <c r="D63" s="6">
        <f t="shared" si="8"/>
        <v>-1.7052389558042811E-2</v>
      </c>
      <c r="E63" s="6">
        <v>-1.7199455838183525E-2</v>
      </c>
      <c r="F63" s="6">
        <v>-1.7199455838183525E-2</v>
      </c>
      <c r="G63" s="6">
        <v>7.5630000000000003E-3</v>
      </c>
      <c r="H63" s="6">
        <v>2.6451527575721009E-4</v>
      </c>
      <c r="I63" s="6">
        <v>2.6448029775966826E-4</v>
      </c>
      <c r="J63" s="6">
        <v>2.6448029775966826E-4</v>
      </c>
      <c r="K63" s="6">
        <v>11.7381708304657</v>
      </c>
      <c r="L63" s="6">
        <v>5.3030109757918418E-3</v>
      </c>
      <c r="M63" s="6">
        <v>5.2889995265046471E-3</v>
      </c>
      <c r="N63" s="6">
        <v>5.2889995265046471E-3</v>
      </c>
      <c r="O63" s="6">
        <v>3.2300015736601999</v>
      </c>
      <c r="P63" s="6">
        <v>-7.6182728790952139E-3</v>
      </c>
      <c r="Q63" s="6">
        <v>-7.6474401505097255E-3</v>
      </c>
      <c r="R63" s="6">
        <v>-7.6474401505097255E-3</v>
      </c>
      <c r="S63" s="6">
        <v>1.5170622453310001E-3</v>
      </c>
      <c r="T63" s="6">
        <v>-3.1871611616590474E-2</v>
      </c>
      <c r="U63" s="6">
        <v>-3.2390567873000133E-2</v>
      </c>
      <c r="V63" s="6">
        <v>-3.2390567873000133E-2</v>
      </c>
      <c r="W63" s="6">
        <v>2681866388.8263302</v>
      </c>
      <c r="X63" s="6">
        <v>0.24437300617927865</v>
      </c>
      <c r="Y63" s="6">
        <v>0.24437300617927865</v>
      </c>
      <c r="Z63" s="6">
        <v>1119049.99999999</v>
      </c>
      <c r="AA63" s="6">
        <v>-0.46733972116314193</v>
      </c>
      <c r="AB63" s="6">
        <v>-0.46733972116314193</v>
      </c>
      <c r="AC63" s="6">
        <v>17227685.6689412</v>
      </c>
      <c r="AD63" s="6">
        <v>-0.25570079164739212</v>
      </c>
      <c r="AE63" s="6">
        <v>-0.25570079164739212</v>
      </c>
      <c r="AF63" s="6">
        <v>207273505.17324701</v>
      </c>
      <c r="AG63" s="6">
        <v>0.591651835022866</v>
      </c>
      <c r="AH63" s="6">
        <v>0.591651835022866</v>
      </c>
      <c r="AI63" s="6">
        <v>112496.829865969</v>
      </c>
      <c r="AJ63" s="6">
        <v>0.16582641135723941</v>
      </c>
      <c r="AK63" s="6">
        <v>0.16582641135723941</v>
      </c>
      <c r="AL63" s="6">
        <v>15372574.999999998</v>
      </c>
      <c r="AM63" s="6">
        <v>2.667798854470775E-4</v>
      </c>
      <c r="AN63" s="6">
        <v>34439870367</v>
      </c>
      <c r="AO63" s="11">
        <f t="shared" si="9"/>
        <v>0</v>
      </c>
      <c r="AP63" s="6">
        <v>78575448.000000298</v>
      </c>
      <c r="AQ63" s="11">
        <f t="shared" si="10"/>
        <v>4.006035701054813E-4</v>
      </c>
      <c r="AR63" s="6">
        <v>45131225.999999963</v>
      </c>
      <c r="AS63" s="11">
        <f t="shared" si="11"/>
        <v>3.202799774516291E-4</v>
      </c>
      <c r="AT63" s="6">
        <v>8999999999</v>
      </c>
      <c r="AU63" s="6">
        <v>0</v>
      </c>
      <c r="AV63" s="6">
        <v>532</v>
      </c>
      <c r="AW63" s="6">
        <v>40.790000999999997</v>
      </c>
      <c r="AX63" s="6">
        <v>0</v>
      </c>
      <c r="AY63" s="6">
        <v>0</v>
      </c>
      <c r="AZ63" s="6">
        <v>2055.01001</v>
      </c>
      <c r="BA63" s="6">
        <v>8.8166518092261271E-3</v>
      </c>
      <c r="BB63" s="6">
        <v>8.8166518092261271E-3</v>
      </c>
      <c r="BC63" s="6">
        <v>0.88570000000000004</v>
      </c>
      <c r="BD63" s="6">
        <f t="shared" si="0"/>
        <v>0.88570000000000004</v>
      </c>
      <c r="BE63" s="6">
        <f t="shared" si="1"/>
        <v>0.88570000000000004</v>
      </c>
      <c r="BF63" s="6">
        <v>6.5065999999999997</v>
      </c>
      <c r="BG63" s="6">
        <f t="shared" si="2"/>
        <v>6.5065999999999997</v>
      </c>
      <c r="BH63" s="6">
        <f t="shared" si="3"/>
        <v>6.5065999999999997</v>
      </c>
      <c r="BI63" s="6">
        <v>1.903</v>
      </c>
      <c r="BJ63" s="6">
        <f t="shared" si="4"/>
        <v>1.903</v>
      </c>
      <c r="BK63" s="6">
        <f t="shared" si="5"/>
        <v>1.903</v>
      </c>
      <c r="BL63" s="6">
        <v>37.65</v>
      </c>
      <c r="BM63" s="6">
        <f t="shared" si="6"/>
        <v>37.65</v>
      </c>
      <c r="BN63" s="6">
        <f t="shared" si="7"/>
        <v>37.65</v>
      </c>
      <c r="BO63" s="6">
        <v>5</v>
      </c>
      <c r="BP63" s="6">
        <v>0</v>
      </c>
      <c r="BQ63" s="6">
        <v>12828</v>
      </c>
      <c r="BR63" s="6">
        <v>9.4594635122493393</v>
      </c>
    </row>
    <row r="64" spans="1:70" x14ac:dyDescent="0.25">
      <c r="A64" s="6">
        <v>63</v>
      </c>
      <c r="B64" s="7">
        <v>42459</v>
      </c>
      <c r="C64" s="6">
        <v>412.59699999999998</v>
      </c>
      <c r="D64" s="6">
        <f t="shared" si="8"/>
        <v>-7.0990766387437412E-3</v>
      </c>
      <c r="E64" s="6">
        <v>-7.1243949790204047E-3</v>
      </c>
      <c r="F64" s="6">
        <v>-7.1243949790204047E-3</v>
      </c>
      <c r="G64" s="6">
        <v>7.3299999999999997E-3</v>
      </c>
      <c r="H64" s="6">
        <v>-3.0807880470712753E-2</v>
      </c>
      <c r="I64" s="6">
        <v>-3.1292420975332358E-2</v>
      </c>
      <c r="J64" s="6">
        <v>-3.1292420975332358E-2</v>
      </c>
      <c r="K64" s="6">
        <v>11.8822867595341</v>
      </c>
      <c r="L64" s="6">
        <v>1.2277545722401329E-2</v>
      </c>
      <c r="M64" s="6">
        <v>1.2202787930741952E-2</v>
      </c>
      <c r="N64" s="6">
        <v>1.2202787930741952E-2</v>
      </c>
      <c r="O64" s="6">
        <v>3.2110502607648401</v>
      </c>
      <c r="P64" s="6">
        <v>-5.8672766756222901E-3</v>
      </c>
      <c r="Q64" s="6">
        <v>-5.8845567679568023E-3</v>
      </c>
      <c r="R64" s="6">
        <v>-5.8845567679568023E-3</v>
      </c>
      <c r="S64" s="6">
        <v>1.4840966014578901E-3</v>
      </c>
      <c r="T64" s="6">
        <v>-2.1729921744850635E-2</v>
      </c>
      <c r="U64" s="6">
        <v>-2.1969493435594345E-2</v>
      </c>
      <c r="V64" s="6">
        <v>-2.1969493435594345E-2</v>
      </c>
      <c r="W64" s="6">
        <v>2387281658.2325401</v>
      </c>
      <c r="X64" s="6">
        <v>-0.10984317929526298</v>
      </c>
      <c r="Y64" s="6">
        <v>-0.10984317929526298</v>
      </c>
      <c r="Z64" s="6">
        <v>1211310</v>
      </c>
      <c r="AA64" s="6">
        <v>8.2444930968241667E-2</v>
      </c>
      <c r="AB64" s="6">
        <v>8.2444930968241667E-2</v>
      </c>
      <c r="AC64" s="6">
        <v>18966041.6204888</v>
      </c>
      <c r="AD64" s="6">
        <v>0.10090478691990427</v>
      </c>
      <c r="AE64" s="6">
        <v>0.10090478691990427</v>
      </c>
      <c r="AF64" s="6">
        <v>136840706.21511099</v>
      </c>
      <c r="AG64" s="6">
        <v>-0.33980608809247298</v>
      </c>
      <c r="AH64" s="6">
        <v>-0.33980608809247298</v>
      </c>
      <c r="AI64" s="6">
        <v>59220.366243096199</v>
      </c>
      <c r="AJ64" s="6">
        <v>-0.4735819105867024</v>
      </c>
      <c r="AK64" s="6">
        <v>-0.4735819105867024</v>
      </c>
      <c r="AL64" s="6">
        <v>15376275.000000002</v>
      </c>
      <c r="AM64" s="6">
        <v>2.4068836873482327E-4</v>
      </c>
      <c r="AN64" s="6">
        <v>34439870367</v>
      </c>
      <c r="AO64" s="11">
        <f t="shared" si="9"/>
        <v>0</v>
      </c>
      <c r="AP64" s="6">
        <v>78607597.000000551</v>
      </c>
      <c r="AQ64" s="11">
        <f t="shared" si="10"/>
        <v>4.0914816038023987E-4</v>
      </c>
      <c r="AR64" s="6">
        <v>45145676.000000007</v>
      </c>
      <c r="AS64" s="11">
        <f t="shared" si="11"/>
        <v>3.2017743103288874E-4</v>
      </c>
      <c r="AT64" s="6">
        <v>8999999999</v>
      </c>
      <c r="AU64" s="6">
        <v>0</v>
      </c>
      <c r="AV64" s="6">
        <v>532</v>
      </c>
      <c r="AW64" s="6">
        <v>40.459999000000003</v>
      </c>
      <c r="AX64" s="6">
        <v>-8.0902670240187852E-3</v>
      </c>
      <c r="AY64" s="6">
        <v>-8.0902670240187852E-3</v>
      </c>
      <c r="AZ64" s="6">
        <v>2063.9499510000001</v>
      </c>
      <c r="BA64" s="6">
        <v>4.3503150624556279E-3</v>
      </c>
      <c r="BB64" s="6">
        <v>4.3503150624556279E-3</v>
      </c>
      <c r="BC64" s="6">
        <v>0.88200000000000001</v>
      </c>
      <c r="BD64" s="6">
        <f t="shared" si="0"/>
        <v>0.88200000000000001</v>
      </c>
      <c r="BE64" s="6">
        <f t="shared" si="1"/>
        <v>0.88200000000000001</v>
      </c>
      <c r="BF64" s="6">
        <v>6.4649999999999999</v>
      </c>
      <c r="BG64" s="6">
        <f t="shared" si="2"/>
        <v>6.4901799999999996</v>
      </c>
      <c r="BH64" s="6">
        <f t="shared" si="3"/>
        <v>6.4901799999999996</v>
      </c>
      <c r="BI64" s="6">
        <v>1.996</v>
      </c>
      <c r="BJ64" s="6">
        <f t="shared" si="4"/>
        <v>1.996</v>
      </c>
      <c r="BK64" s="6">
        <f t="shared" si="5"/>
        <v>1.996</v>
      </c>
      <c r="BL64" s="6">
        <v>37.5</v>
      </c>
      <c r="BM64" s="6">
        <f t="shared" si="6"/>
        <v>37.5</v>
      </c>
      <c r="BN64" s="6">
        <f t="shared" si="7"/>
        <v>37.5</v>
      </c>
      <c r="BO64" s="6">
        <v>5</v>
      </c>
      <c r="BP64" s="6">
        <v>0</v>
      </c>
      <c r="BQ64" s="6">
        <v>11501</v>
      </c>
      <c r="BR64" s="6">
        <v>9.3502762122737</v>
      </c>
    </row>
    <row r="65" spans="1:70" x14ac:dyDescent="0.25">
      <c r="A65" s="6">
        <v>64</v>
      </c>
      <c r="B65" s="7">
        <v>42460</v>
      </c>
      <c r="C65" s="6">
        <v>415.36599999999999</v>
      </c>
      <c r="D65" s="6">
        <f t="shared" si="8"/>
        <v>6.7111491358395857E-3</v>
      </c>
      <c r="E65" s="6">
        <v>6.6887296256971833E-3</v>
      </c>
      <c r="F65" s="6">
        <v>6.6887296256971833E-3</v>
      </c>
      <c r="G65" s="6">
        <v>7.3889999999999997E-3</v>
      </c>
      <c r="H65" s="6">
        <v>8.0491132332878614E-3</v>
      </c>
      <c r="I65" s="6">
        <v>8.0168919079504006E-3</v>
      </c>
      <c r="J65" s="6">
        <v>8.0168919079504006E-3</v>
      </c>
      <c r="K65" s="6">
        <v>11.3546305429001</v>
      </c>
      <c r="L65" s="6">
        <v>-4.4406958636191776E-2</v>
      </c>
      <c r="M65" s="6">
        <v>-4.5423145511989678E-2</v>
      </c>
      <c r="N65" s="6">
        <v>-4.5423145511989678E-2</v>
      </c>
      <c r="O65" s="6">
        <v>3.2356800987502101</v>
      </c>
      <c r="P65" s="6">
        <v>7.6703371125381933E-3</v>
      </c>
      <c r="Q65" s="6">
        <v>7.6410696424630649E-3</v>
      </c>
      <c r="R65" s="6">
        <v>7.6410696424630649E-3</v>
      </c>
      <c r="S65" s="6">
        <v>1.47273435363303E-3</v>
      </c>
      <c r="T65" s="6">
        <v>-7.6560028597184434E-3</v>
      </c>
      <c r="U65" s="6">
        <v>-7.6854604977713856E-3</v>
      </c>
      <c r="V65" s="6">
        <v>-7.6854604977713856E-3</v>
      </c>
      <c r="W65" s="6">
        <v>1432304098.8288</v>
      </c>
      <c r="X65" s="6">
        <v>-0.40002718410309918</v>
      </c>
      <c r="Y65" s="6">
        <v>-0.40002718410309918</v>
      </c>
      <c r="Z65" s="6">
        <v>1045170</v>
      </c>
      <c r="AA65" s="6">
        <v>-0.13715729251801767</v>
      </c>
      <c r="AB65" s="6">
        <v>-0.13715729251801767</v>
      </c>
      <c r="AC65" s="6">
        <v>14483801.4931056</v>
      </c>
      <c r="AD65" s="6">
        <v>-0.23632976332505182</v>
      </c>
      <c r="AE65" s="6">
        <v>-0.23632976332505182</v>
      </c>
      <c r="AF65" s="6">
        <v>136882228.96976399</v>
      </c>
      <c r="AG65" s="6">
        <v>3.0343861707154458E-4</v>
      </c>
      <c r="AH65" s="6">
        <v>3.0343861707154458E-4</v>
      </c>
      <c r="AI65" s="6">
        <v>60228.7480762091</v>
      </c>
      <c r="AJ65" s="6">
        <v>1.7027618994680836E-2</v>
      </c>
      <c r="AK65" s="6">
        <v>1.7027618994680836E-2</v>
      </c>
      <c r="AL65" s="6">
        <v>15379425.000000002</v>
      </c>
      <c r="AM65" s="6">
        <v>2.0486106030231637E-4</v>
      </c>
      <c r="AN65" s="6">
        <v>34439870367</v>
      </c>
      <c r="AO65" s="11">
        <f t="shared" si="9"/>
        <v>0</v>
      </c>
      <c r="AP65" s="6">
        <v>78639015.000000522</v>
      </c>
      <c r="AQ65" s="11">
        <f t="shared" si="10"/>
        <v>3.9968147099026544E-4</v>
      </c>
      <c r="AR65" s="6">
        <v>45159125.999999948</v>
      </c>
      <c r="AS65" s="11">
        <f t="shared" si="11"/>
        <v>2.9792443466657566E-4</v>
      </c>
      <c r="AT65" s="6">
        <v>8999999999</v>
      </c>
      <c r="AU65" s="6">
        <v>0</v>
      </c>
      <c r="AV65" s="6">
        <v>532</v>
      </c>
      <c r="AW65" s="6">
        <v>40.419998</v>
      </c>
      <c r="AX65" s="6">
        <v>-9.8865548662034641E-4</v>
      </c>
      <c r="AY65" s="6">
        <v>-9.8865548662034641E-4</v>
      </c>
      <c r="AZ65" s="6">
        <v>2059.73999</v>
      </c>
      <c r="BA65" s="6">
        <v>-2.0397592480187136E-3</v>
      </c>
      <c r="BB65" s="6">
        <v>-2.0397592480187136E-3</v>
      </c>
      <c r="BC65" s="6">
        <v>0.87880000000000003</v>
      </c>
      <c r="BD65" s="6">
        <f t="shared" si="0"/>
        <v>0.87880000000000003</v>
      </c>
      <c r="BE65" s="6">
        <f t="shared" si="1"/>
        <v>0.87880000000000003</v>
      </c>
      <c r="BF65" s="6">
        <v>6.4489999999999998</v>
      </c>
      <c r="BG65" s="6">
        <f t="shared" si="2"/>
        <v>6.4901799999999996</v>
      </c>
      <c r="BH65" s="6">
        <f t="shared" si="3"/>
        <v>6.4901799999999996</v>
      </c>
      <c r="BI65" s="6">
        <v>1.9590000000000001</v>
      </c>
      <c r="BJ65" s="6">
        <f t="shared" si="4"/>
        <v>1.9590000000000001</v>
      </c>
      <c r="BK65" s="6">
        <f t="shared" si="5"/>
        <v>1.9590000000000001</v>
      </c>
      <c r="BL65" s="6">
        <v>37.5</v>
      </c>
      <c r="BM65" s="6">
        <f t="shared" si="6"/>
        <v>37.5</v>
      </c>
      <c r="BN65" s="6">
        <f t="shared" si="7"/>
        <v>37.5</v>
      </c>
      <c r="BO65" s="6">
        <v>5</v>
      </c>
      <c r="BP65" s="6">
        <v>0</v>
      </c>
      <c r="BQ65" s="6">
        <v>10921</v>
      </c>
      <c r="BR65" s="6">
        <v>9.2985343827120985</v>
      </c>
    </row>
    <row r="66" spans="1:70" x14ac:dyDescent="0.25">
      <c r="A66" s="6">
        <v>65</v>
      </c>
      <c r="B66" s="7">
        <v>42461</v>
      </c>
      <c r="C66" s="6">
        <v>416.75400000000002</v>
      </c>
      <c r="D66" s="6">
        <f t="shared" si="8"/>
        <v>3.3416312360665863E-3</v>
      </c>
      <c r="E66" s="6">
        <v>3.336060393425704E-3</v>
      </c>
      <c r="F66" s="6">
        <v>3.336060393425704E-3</v>
      </c>
      <c r="G66" s="6">
        <v>7.4209999999999901E-3</v>
      </c>
      <c r="H66" s="6">
        <v>4.3307619434281193E-3</v>
      </c>
      <c r="I66" s="6">
        <v>4.3214111814846041E-3</v>
      </c>
      <c r="J66" s="6">
        <v>4.3214111814846041E-3</v>
      </c>
      <c r="K66" s="6">
        <v>11.6360718033468</v>
      </c>
      <c r="L66" s="6">
        <v>2.4786474503362972E-2</v>
      </c>
      <c r="M66" s="6">
        <v>2.4484273331560596E-2</v>
      </c>
      <c r="N66" s="6">
        <v>2.4484273331560596E-2</v>
      </c>
      <c r="O66" s="6">
        <v>3.2356304720948299</v>
      </c>
      <c r="P66" s="6">
        <v>-1.533731823470058E-5</v>
      </c>
      <c r="Q66" s="6">
        <v>-1.5337435852532945E-5</v>
      </c>
      <c r="R66" s="6">
        <v>-1.5337435852532945E-5</v>
      </c>
      <c r="S66" s="6">
        <v>1.4621392087454999E-3</v>
      </c>
      <c r="T66" s="6">
        <v>-7.1941995930178181E-3</v>
      </c>
      <c r="U66" s="6">
        <v>-7.220202636020529E-3</v>
      </c>
      <c r="V66" s="6">
        <v>-7.220202636020529E-3</v>
      </c>
      <c r="W66" s="6">
        <v>447338222.97754902</v>
      </c>
      <c r="X66" s="6">
        <v>-0.68767929705476716</v>
      </c>
      <c r="Y66" s="6">
        <v>-0.42460100000000001</v>
      </c>
      <c r="Z66" s="6">
        <v>822108</v>
      </c>
      <c r="AA66" s="6">
        <v>-0.21342174000401848</v>
      </c>
      <c r="AB66" s="6">
        <v>-0.21342174000401848</v>
      </c>
      <c r="AC66" s="6">
        <v>11085851.6665713</v>
      </c>
      <c r="AD66" s="6">
        <v>-0.23460345187358092</v>
      </c>
      <c r="AE66" s="6">
        <v>-0.23460345187358092</v>
      </c>
      <c r="AF66" s="6">
        <v>90332993.528777599</v>
      </c>
      <c r="AG66" s="6">
        <v>-0.34006777790905701</v>
      </c>
      <c r="AH66" s="6">
        <v>-0.34006777790905701</v>
      </c>
      <c r="AI66" s="6">
        <v>62071.742674197099</v>
      </c>
      <c r="AJ66" s="6">
        <v>3.0599915436661698E-2</v>
      </c>
      <c r="AK66" s="6">
        <v>3.0599915436661698E-2</v>
      </c>
      <c r="AL66" s="6">
        <v>15383174.999999998</v>
      </c>
      <c r="AM66" s="6">
        <v>2.4383226290945691E-4</v>
      </c>
      <c r="AN66" s="6">
        <v>34439870366.999916</v>
      </c>
      <c r="AO66" s="11">
        <f t="shared" si="9"/>
        <v>-2.4368076577943408E-15</v>
      </c>
      <c r="AP66" s="6">
        <v>78670509.000000194</v>
      </c>
      <c r="AQ66" s="11">
        <f t="shared" si="10"/>
        <v>4.0048823093310571E-4</v>
      </c>
      <c r="AR66" s="6">
        <v>45173225.999999866</v>
      </c>
      <c r="AS66" s="11">
        <f t="shared" si="11"/>
        <v>3.1222924907621242E-4</v>
      </c>
      <c r="AT66" s="6">
        <v>8999999999</v>
      </c>
      <c r="AU66" s="6">
        <v>0</v>
      </c>
      <c r="AV66" s="6">
        <v>532</v>
      </c>
      <c r="AW66" s="6">
        <v>40.259998000000003</v>
      </c>
      <c r="AX66" s="6">
        <v>-3.9584366134802033E-3</v>
      </c>
      <c r="AY66" s="6">
        <v>-3.9584366134802033E-3</v>
      </c>
      <c r="AZ66" s="6">
        <v>2072.780029</v>
      </c>
      <c r="BA66" s="6">
        <v>6.3309150976866638E-3</v>
      </c>
      <c r="BB66" s="6">
        <v>6.3309150976866638E-3</v>
      </c>
      <c r="BC66" s="6">
        <v>0.87809999999999999</v>
      </c>
      <c r="BD66" s="6">
        <f t="shared" si="0"/>
        <v>0.87809999999999999</v>
      </c>
      <c r="BE66" s="6">
        <f t="shared" si="1"/>
        <v>0.87809999999999999</v>
      </c>
      <c r="BF66" s="6">
        <v>6.4786000000000001</v>
      </c>
      <c r="BG66" s="6">
        <f t="shared" si="2"/>
        <v>6.4901799999999996</v>
      </c>
      <c r="BH66" s="6">
        <f t="shared" si="3"/>
        <v>6.4901799999999996</v>
      </c>
      <c r="BI66" s="6">
        <v>1.956</v>
      </c>
      <c r="BJ66" s="6">
        <f t="shared" si="4"/>
        <v>1.956</v>
      </c>
      <c r="BK66" s="6">
        <f t="shared" si="5"/>
        <v>1.956</v>
      </c>
      <c r="BL66" s="6">
        <v>37.4</v>
      </c>
      <c r="BM66" s="6">
        <f t="shared" si="6"/>
        <v>37.4</v>
      </c>
      <c r="BN66" s="6">
        <f t="shared" si="7"/>
        <v>37.4</v>
      </c>
      <c r="BO66" s="6">
        <v>5</v>
      </c>
      <c r="BP66" s="6">
        <v>0</v>
      </c>
      <c r="BQ66" s="6">
        <v>9937</v>
      </c>
      <c r="BR66" s="6">
        <v>9.2041210721622662</v>
      </c>
    </row>
    <row r="67" spans="1:70" x14ac:dyDescent="0.25">
      <c r="A67" s="6">
        <v>66</v>
      </c>
      <c r="B67" s="7">
        <v>42464</v>
      </c>
      <c r="C67" s="6">
        <v>419.43700000000001</v>
      </c>
      <c r="D67" s="6">
        <f t="shared" si="8"/>
        <v>6.4378506265086663E-3</v>
      </c>
      <c r="E67" s="6">
        <v>2.9894174995090776E-3</v>
      </c>
      <c r="F67" s="6">
        <v>2.9894174995090776E-3</v>
      </c>
      <c r="G67" s="6">
        <v>7.4939999999999998E-3</v>
      </c>
      <c r="H67" s="6">
        <v>-1.5987210231814359E-3</v>
      </c>
      <c r="I67" s="6">
        <v>-1.6000003413334915E-3</v>
      </c>
      <c r="J67" s="6">
        <v>-1.6000003413334915E-3</v>
      </c>
      <c r="K67" s="6">
        <v>11.186881238883601</v>
      </c>
      <c r="L67" s="6">
        <v>-2.8273812871472404E-2</v>
      </c>
      <c r="M67" s="6">
        <v>-2.868121469178651E-2</v>
      </c>
      <c r="N67" s="6">
        <v>-2.868121469178651E-2</v>
      </c>
      <c r="O67" s="6">
        <v>3.2406795120286702</v>
      </c>
      <c r="P67" s="6">
        <v>-2.8075235438295757E-3</v>
      </c>
      <c r="Q67" s="6">
        <v>-2.8114720300979456E-3</v>
      </c>
      <c r="R67" s="6">
        <v>-2.8114720300979456E-3</v>
      </c>
      <c r="S67" s="6">
        <v>1.38126319342584E-3</v>
      </c>
      <c r="T67" s="6">
        <v>-1.0509628333842747E-2</v>
      </c>
      <c r="U67" s="6">
        <v>-1.0565244490994451E-2</v>
      </c>
      <c r="V67" s="6">
        <v>-1.0565244490994451E-2</v>
      </c>
      <c r="W67" s="6">
        <v>525611739.827115</v>
      </c>
      <c r="X67" s="6">
        <v>0.22384195631141784</v>
      </c>
      <c r="Y67" s="6">
        <v>0.22384195631141784</v>
      </c>
      <c r="Z67" s="6">
        <v>308755</v>
      </c>
      <c r="AA67" s="6">
        <v>0.15922957066962024</v>
      </c>
      <c r="AB67" s="6">
        <v>0.15922957066962024</v>
      </c>
      <c r="AC67" s="6">
        <v>8612716.0392959807</v>
      </c>
      <c r="AD67" s="6">
        <v>0.39117730669103223</v>
      </c>
      <c r="AE67" s="6">
        <v>0.39117730669103223</v>
      </c>
      <c r="AF67" s="6">
        <v>122082180.822284</v>
      </c>
      <c r="AG67" s="6">
        <v>0.35163346649604593</v>
      </c>
      <c r="AH67" s="6">
        <v>0.35163346649604593</v>
      </c>
      <c r="AI67" s="6">
        <v>25652.610987831202</v>
      </c>
      <c r="AJ67" s="6">
        <v>-0.3078723821384971</v>
      </c>
      <c r="AK67" s="6">
        <v>-0.3078723821384971</v>
      </c>
      <c r="AL67" s="6">
        <v>15394350</v>
      </c>
      <c r="AM67" s="6">
        <v>7.2644301322723453E-4</v>
      </c>
      <c r="AN67" s="6">
        <v>34439870367</v>
      </c>
      <c r="AO67" s="11">
        <f t="shared" si="9"/>
        <v>2.4368076577943468E-15</v>
      </c>
      <c r="AP67" s="6">
        <v>78765072.000000626</v>
      </c>
      <c r="AQ67" s="11">
        <f t="shared" si="10"/>
        <v>1.2020133237021753E-3</v>
      </c>
      <c r="AR67" s="6">
        <v>45217275.999999784</v>
      </c>
      <c r="AS67" s="11">
        <f t="shared" si="11"/>
        <v>9.7513513867524481E-4</v>
      </c>
      <c r="AT67" s="6">
        <v>8999999999</v>
      </c>
      <c r="AU67" s="6">
        <v>0</v>
      </c>
      <c r="AV67" s="6">
        <v>534</v>
      </c>
      <c r="AW67" s="6">
        <v>39.919998</v>
      </c>
      <c r="AX67" s="6">
        <v>-8.4451072252910535E-3</v>
      </c>
      <c r="AY67" s="6">
        <v>-8.4451072252910535E-3</v>
      </c>
      <c r="AZ67" s="6">
        <v>2066.1298830000001</v>
      </c>
      <c r="BA67" s="6">
        <v>-3.2083221118298171E-3</v>
      </c>
      <c r="BB67" s="6">
        <v>-3.2083221118298171E-3</v>
      </c>
      <c r="BC67" s="6">
        <v>0.87790000000000001</v>
      </c>
      <c r="BD67" s="6">
        <f t="shared" ref="BD67:BD130" si="12">IF(BC67&lt;0.84131,0.84131,BC67)</f>
        <v>0.87790000000000001</v>
      </c>
      <c r="BE67" s="6">
        <f t="shared" ref="BE67:BE130" si="13">IF(BD67&gt;0.946795,0.946795,BD67)</f>
        <v>0.87790000000000001</v>
      </c>
      <c r="BF67" s="6">
        <v>6.4786000000000001</v>
      </c>
      <c r="BG67" s="6">
        <f t="shared" ref="BG67:BG130" si="14">IF(BF67&lt;6.49018,6.49018,BF67)</f>
        <v>6.4901799999999996</v>
      </c>
      <c r="BH67" s="6">
        <f t="shared" ref="BH67:BH130" si="15">IF(BG67&gt;6.91301,6.91301,BG67)</f>
        <v>6.4901799999999996</v>
      </c>
      <c r="BI67" s="6">
        <v>1.998</v>
      </c>
      <c r="BJ67" s="6">
        <f t="shared" ref="BJ67:BJ130" si="16">IF(BI67&lt;1.9003,1.9003,BI67)</f>
        <v>1.998</v>
      </c>
      <c r="BK67" s="6">
        <f t="shared" ref="BK67:BK130" si="17">IF(BJ67&gt;3.393,3.393,BJ67)</f>
        <v>1.998</v>
      </c>
      <c r="BL67" s="6">
        <v>37.049999999999997</v>
      </c>
      <c r="BM67" s="6">
        <f t="shared" ref="BM67:BM130" si="18">IF(BL67&lt;34.05,34.05,BL67)</f>
        <v>37.049999999999997</v>
      </c>
      <c r="BN67" s="6">
        <f t="shared" ref="BN67:BN130" si="19">IF(BM67&gt;64.4725,64.4725,BM67)</f>
        <v>37.049999999999997</v>
      </c>
      <c r="BO67" s="6">
        <v>5</v>
      </c>
      <c r="BP67" s="6">
        <v>0</v>
      </c>
      <c r="BQ67" s="6">
        <v>10794</v>
      </c>
      <c r="BR67" s="6">
        <v>9.2868383429489079</v>
      </c>
    </row>
    <row r="68" spans="1:70" x14ac:dyDescent="0.25">
      <c r="A68" s="6">
        <v>67</v>
      </c>
      <c r="B68" s="7">
        <v>42465</v>
      </c>
      <c r="C68" s="6">
        <v>422.65100000000001</v>
      </c>
      <c r="D68" s="6">
        <f t="shared" ref="D68:D131" si="20">(C68-C67)/C67</f>
        <v>7.6626525556877396E-3</v>
      </c>
      <c r="E68" s="6">
        <v>7.6334435510034011E-3</v>
      </c>
      <c r="F68" s="6">
        <v>7.6334435510034011E-3</v>
      </c>
      <c r="G68" s="6">
        <v>7.4739999999999997E-3</v>
      </c>
      <c r="H68" s="6">
        <v>-2.6688017080331002E-3</v>
      </c>
      <c r="I68" s="6">
        <v>-2.6723693082034536E-3</v>
      </c>
      <c r="J68" s="6">
        <v>-2.6723693082034536E-3</v>
      </c>
      <c r="K68" s="6">
        <v>10.419484689889</v>
      </c>
      <c r="L68" s="6">
        <v>-6.8597898968236773E-2</v>
      </c>
      <c r="M68" s="6">
        <v>-7.1064192658260569E-2</v>
      </c>
      <c r="N68" s="6">
        <v>-7.1064192658260569E-2</v>
      </c>
      <c r="O68" s="6">
        <v>3.2556116754648001</v>
      </c>
      <c r="P68" s="6">
        <v>4.6077260589037243E-3</v>
      </c>
      <c r="Q68" s="6">
        <v>4.5971429860017085E-3</v>
      </c>
      <c r="R68" s="6">
        <v>4.5971429860017085E-3</v>
      </c>
      <c r="S68" s="6">
        <v>1.36470326178637E-3</v>
      </c>
      <c r="T68" s="6">
        <v>-1.1988976263385154E-2</v>
      </c>
      <c r="U68" s="6">
        <v>-1.2061423668362407E-2</v>
      </c>
      <c r="V68" s="6">
        <v>-1.2061423668362407E-2</v>
      </c>
      <c r="W68" s="6">
        <v>541558101.33299005</v>
      </c>
      <c r="X68" s="6">
        <v>3.0338670728930355E-2</v>
      </c>
      <c r="Y68" s="6">
        <v>3.0338670728930355E-2</v>
      </c>
      <c r="Z68" s="6">
        <v>469603</v>
      </c>
      <c r="AA68" s="6">
        <v>0.5209567456397467</v>
      </c>
      <c r="AB68" s="6">
        <v>0.5209567456397467</v>
      </c>
      <c r="AC68" s="6">
        <v>19160809.105086699</v>
      </c>
      <c r="AD68" s="6">
        <v>1.2247115796764314</v>
      </c>
      <c r="AE68" s="6">
        <v>1.2247115796764314</v>
      </c>
      <c r="AF68" s="6">
        <v>74570632.060610205</v>
      </c>
      <c r="AG68" s="6">
        <v>-0.38917676962894965</v>
      </c>
      <c r="AH68" s="6">
        <v>-0.38917676962894965</v>
      </c>
      <c r="AI68" s="6">
        <v>30975.626634266599</v>
      </c>
      <c r="AJ68" s="6">
        <v>0.20750385405058647</v>
      </c>
      <c r="AK68" s="6">
        <v>0.20750385405058647</v>
      </c>
      <c r="AL68" s="6">
        <v>15398175</v>
      </c>
      <c r="AM68" s="6">
        <v>2.4846778201093256E-4</v>
      </c>
      <c r="AN68" s="6">
        <v>34439870367</v>
      </c>
      <c r="AO68" s="11">
        <f t="shared" ref="AO68:AO131" si="21">(AN68-AN67)/AN67</f>
        <v>0</v>
      </c>
      <c r="AP68" s="6">
        <v>78797182.000000194</v>
      </c>
      <c r="AQ68" s="11">
        <f t="shared" ref="AQ68:AQ131" si="22">(AP68-AP67)/AP67</f>
        <v>4.076680079663688E-4</v>
      </c>
      <c r="AR68" s="6">
        <v>45231875.999999978</v>
      </c>
      <c r="AS68" s="11">
        <f t="shared" ref="AS68:AS131" si="23">(AR68-AR67)/AR67</f>
        <v>3.2288543874676984E-4</v>
      </c>
      <c r="AT68" s="6">
        <v>8999999999</v>
      </c>
      <c r="AU68" s="6">
        <v>0</v>
      </c>
      <c r="AV68" s="6">
        <v>534</v>
      </c>
      <c r="AW68" s="6">
        <v>39.75</v>
      </c>
      <c r="AX68" s="6">
        <v>-4.2584671472177841E-3</v>
      </c>
      <c r="AY68" s="6">
        <v>-4.2584671472177841E-3</v>
      </c>
      <c r="AZ68" s="6">
        <v>2045.170044</v>
      </c>
      <c r="BA68" s="6">
        <v>-1.0144492450574609E-2</v>
      </c>
      <c r="BB68" s="6">
        <v>-1.0115000000000001E-2</v>
      </c>
      <c r="BC68" s="6">
        <v>0.87839999999999996</v>
      </c>
      <c r="BD68" s="6">
        <f t="shared" si="12"/>
        <v>0.87839999999999996</v>
      </c>
      <c r="BE68" s="6">
        <f t="shared" si="13"/>
        <v>0.87839999999999996</v>
      </c>
      <c r="BF68" s="6">
        <v>6.4771999999999998</v>
      </c>
      <c r="BG68" s="6">
        <f t="shared" si="14"/>
        <v>6.4901799999999996</v>
      </c>
      <c r="BH68" s="6">
        <f t="shared" si="15"/>
        <v>6.4901799999999996</v>
      </c>
      <c r="BI68" s="6">
        <v>1.954</v>
      </c>
      <c r="BJ68" s="6">
        <f t="shared" si="16"/>
        <v>1.954</v>
      </c>
      <c r="BK68" s="6">
        <f t="shared" si="17"/>
        <v>1.954</v>
      </c>
      <c r="BL68" s="6">
        <v>36.549999999999997</v>
      </c>
      <c r="BM68" s="6">
        <f t="shared" si="18"/>
        <v>36.549999999999997</v>
      </c>
      <c r="BN68" s="6">
        <f t="shared" si="19"/>
        <v>36.549999999999997</v>
      </c>
      <c r="BO68" s="6">
        <v>5</v>
      </c>
      <c r="BP68" s="6">
        <v>0</v>
      </c>
      <c r="BQ68" s="6">
        <v>12135</v>
      </c>
      <c r="BR68" s="6">
        <v>9.4039315210283689</v>
      </c>
    </row>
    <row r="69" spans="1:70" x14ac:dyDescent="0.25">
      <c r="A69" s="6">
        <v>68</v>
      </c>
      <c r="B69" s="7">
        <v>42466</v>
      </c>
      <c r="C69" s="6">
        <v>421.65599999999898</v>
      </c>
      <c r="D69" s="6">
        <f t="shared" si="20"/>
        <v>-2.3541882072940267E-3</v>
      </c>
      <c r="E69" s="6">
        <v>-2.3569636651741771E-3</v>
      </c>
      <c r="F69" s="6">
        <v>-2.3569636651741771E-3</v>
      </c>
      <c r="G69" s="6">
        <v>7.3020000000000003E-3</v>
      </c>
      <c r="H69" s="6">
        <v>-2.3013112122022936E-2</v>
      </c>
      <c r="I69" s="6">
        <v>-2.3282047829846966E-2</v>
      </c>
      <c r="J69" s="6">
        <v>-2.3282047829846966E-2</v>
      </c>
      <c r="K69" s="6">
        <v>10.6662234200738</v>
      </c>
      <c r="L69" s="6">
        <v>2.3680511803451657E-2</v>
      </c>
      <c r="M69" s="6">
        <v>2.3404477743188355E-2</v>
      </c>
      <c r="N69" s="6">
        <v>2.3404477743188355E-2</v>
      </c>
      <c r="O69" s="6">
        <v>3.2519226801326999</v>
      </c>
      <c r="P69" s="6">
        <v>-1.1331189649863677E-3</v>
      </c>
      <c r="Q69" s="6">
        <v>-1.1337614296525501E-3</v>
      </c>
      <c r="R69" s="6">
        <v>-1.1337614296525501E-3</v>
      </c>
      <c r="S69" s="6">
        <v>1.3669209589075499E-3</v>
      </c>
      <c r="T69" s="6">
        <v>1.6250398040940964E-3</v>
      </c>
      <c r="U69" s="6">
        <v>1.6237208556140828E-3</v>
      </c>
      <c r="V69" s="6">
        <v>1.6237208556140828E-3</v>
      </c>
      <c r="W69" s="6">
        <v>527136257.70882499</v>
      </c>
      <c r="X69" s="6">
        <v>-2.6630279537259549E-2</v>
      </c>
      <c r="Y69" s="6">
        <v>-2.6630279537259549E-2</v>
      </c>
      <c r="Z69" s="6">
        <v>795051</v>
      </c>
      <c r="AA69" s="6">
        <v>0.69302794062218509</v>
      </c>
      <c r="AB69" s="6">
        <v>0.69302794062218509</v>
      </c>
      <c r="AC69" s="6">
        <v>16326497.5056106</v>
      </c>
      <c r="AD69" s="6">
        <v>-0.14792233375591965</v>
      </c>
      <c r="AE69" s="6">
        <v>-0.14792233375591965</v>
      </c>
      <c r="AF69" s="6">
        <v>70528377.768105999</v>
      </c>
      <c r="AG69" s="6">
        <v>-5.4207054182116972E-2</v>
      </c>
      <c r="AH69" s="6">
        <v>-5.4207054182116972E-2</v>
      </c>
      <c r="AI69" s="6">
        <v>17120.401595252999</v>
      </c>
      <c r="AJ69" s="6">
        <v>-0.44729442288945792</v>
      </c>
      <c r="AK69" s="6">
        <v>-0.44729442288945792</v>
      </c>
      <c r="AL69" s="6">
        <v>15402100.000000013</v>
      </c>
      <c r="AM69" s="6">
        <v>2.5490033721613361E-4</v>
      </c>
      <c r="AN69" s="6">
        <v>34439870367</v>
      </c>
      <c r="AO69" s="11">
        <f t="shared" si="21"/>
        <v>0</v>
      </c>
      <c r="AP69" s="6">
        <v>78827976.000000611</v>
      </c>
      <c r="AQ69" s="11">
        <f t="shared" si="22"/>
        <v>3.9080077762701157E-4</v>
      </c>
      <c r="AR69" s="6">
        <v>45247026.000000015</v>
      </c>
      <c r="AS69" s="11">
        <f t="shared" si="23"/>
        <v>3.3494078379674679E-4</v>
      </c>
      <c r="AT69" s="6">
        <v>8999999999</v>
      </c>
      <c r="AU69" s="6">
        <v>0</v>
      </c>
      <c r="AV69" s="6">
        <v>534</v>
      </c>
      <c r="AW69" s="6">
        <v>39.830002</v>
      </c>
      <c r="AX69" s="6">
        <v>2.012628930817619E-3</v>
      </c>
      <c r="AY69" s="6">
        <v>2.012628930817619E-3</v>
      </c>
      <c r="AZ69" s="6">
        <v>2066.6599120000001</v>
      </c>
      <c r="BA69" s="6">
        <v>1.0507619189438957E-2</v>
      </c>
      <c r="BB69" s="6">
        <v>1.0507619189438957E-2</v>
      </c>
      <c r="BC69" s="6">
        <v>0.87719999999999998</v>
      </c>
      <c r="BD69" s="6">
        <f t="shared" si="12"/>
        <v>0.87719999999999998</v>
      </c>
      <c r="BE69" s="6">
        <f t="shared" si="13"/>
        <v>0.87719999999999998</v>
      </c>
      <c r="BF69" s="6">
        <v>6.4809000000000001</v>
      </c>
      <c r="BG69" s="6">
        <f t="shared" si="14"/>
        <v>6.4901799999999996</v>
      </c>
      <c r="BH69" s="6">
        <f t="shared" si="15"/>
        <v>6.4901799999999996</v>
      </c>
      <c r="BI69" s="6">
        <v>1.911</v>
      </c>
      <c r="BJ69" s="6">
        <f t="shared" si="16"/>
        <v>1.911</v>
      </c>
      <c r="BK69" s="6">
        <f t="shared" si="17"/>
        <v>1.911</v>
      </c>
      <c r="BL69" s="6">
        <v>36.549999999999997</v>
      </c>
      <c r="BM69" s="6">
        <f t="shared" si="18"/>
        <v>36.549999999999997</v>
      </c>
      <c r="BN69" s="6">
        <f t="shared" si="19"/>
        <v>36.549999999999997</v>
      </c>
      <c r="BO69" s="6">
        <v>5</v>
      </c>
      <c r="BP69" s="6">
        <v>0</v>
      </c>
      <c r="BQ69" s="6">
        <v>10592</v>
      </c>
      <c r="BR69" s="6">
        <v>9.2679486845964956</v>
      </c>
    </row>
    <row r="70" spans="1:70" x14ac:dyDescent="0.25">
      <c r="A70" s="6">
        <v>69</v>
      </c>
      <c r="B70" s="7">
        <v>42467</v>
      </c>
      <c r="C70" s="6">
        <v>421.07600000000002</v>
      </c>
      <c r="D70" s="6">
        <f t="shared" si="20"/>
        <v>-1.3755288671309369E-3</v>
      </c>
      <c r="E70" s="6">
        <v>-1.3764757753957468E-3</v>
      </c>
      <c r="F70" s="6">
        <v>-1.3764757753957468E-3</v>
      </c>
      <c r="G70" s="6">
        <v>6.8770000000000003E-3</v>
      </c>
      <c r="H70" s="6">
        <v>-5.8203231991235282E-2</v>
      </c>
      <c r="I70" s="6">
        <v>-5.9965772895746117E-2</v>
      </c>
      <c r="J70" s="6">
        <v>-5.9965772895746117E-2</v>
      </c>
      <c r="K70" s="6">
        <v>10.0295684039377</v>
      </c>
      <c r="L70" s="6">
        <v>-5.9688888096785686E-2</v>
      </c>
      <c r="M70" s="6">
        <v>-6.1544488366809785E-2</v>
      </c>
      <c r="N70" s="6">
        <v>-6.1544488366809785E-2</v>
      </c>
      <c r="O70" s="6">
        <v>3.2357405424503001</v>
      </c>
      <c r="P70" s="6">
        <v>-4.9761754119379943E-3</v>
      </c>
      <c r="Q70" s="6">
        <v>-4.9885978005945924E-3</v>
      </c>
      <c r="R70" s="6">
        <v>-4.9885978005945924E-3</v>
      </c>
      <c r="S70" s="6">
        <v>1.3434774652162601E-3</v>
      </c>
      <c r="T70" s="6">
        <v>-1.7150584705370231E-2</v>
      </c>
      <c r="U70" s="6">
        <v>-1.7299359486549589E-2</v>
      </c>
      <c r="V70" s="6">
        <v>-1.7299359486549589E-2</v>
      </c>
      <c r="W70" s="6">
        <v>593936633.49998498</v>
      </c>
      <c r="X70" s="6">
        <v>0.1267231665708311</v>
      </c>
      <c r="Y70" s="6">
        <v>0.1267231665708311</v>
      </c>
      <c r="Z70" s="6">
        <v>1446380</v>
      </c>
      <c r="AA70" s="6">
        <v>0.81922920667982302</v>
      </c>
      <c r="AB70" s="6">
        <v>0.81922920667982302</v>
      </c>
      <c r="AC70" s="6">
        <v>12647730.142575201</v>
      </c>
      <c r="AD70" s="6">
        <v>-0.2253249578956657</v>
      </c>
      <c r="AE70" s="6">
        <v>-0.2253249578956657</v>
      </c>
      <c r="AF70" s="6">
        <v>100004738.305792</v>
      </c>
      <c r="AG70" s="6">
        <v>0.41793617647924497</v>
      </c>
      <c r="AH70" s="6">
        <v>0.41793617647924497</v>
      </c>
      <c r="AI70" s="6">
        <v>12826.4327572498</v>
      </c>
      <c r="AJ70" s="6">
        <v>-0.25081005338062828</v>
      </c>
      <c r="AK70" s="6">
        <v>-0.25081005338062828</v>
      </c>
      <c r="AL70" s="6">
        <v>15405574.999999998</v>
      </c>
      <c r="AM70" s="6">
        <v>2.2561858447777225E-4</v>
      </c>
      <c r="AN70" s="6">
        <v>34439870367</v>
      </c>
      <c r="AO70" s="11">
        <f t="shared" si="21"/>
        <v>0</v>
      </c>
      <c r="AP70" s="6">
        <v>78859210</v>
      </c>
      <c r="AQ70" s="11">
        <f t="shared" si="22"/>
        <v>3.9622988670150319E-4</v>
      </c>
      <c r="AR70" s="6">
        <v>45261151.000000015</v>
      </c>
      <c r="AS70" s="11">
        <f t="shared" si="23"/>
        <v>3.1217521346043817E-4</v>
      </c>
      <c r="AT70" s="6">
        <v>8999999999</v>
      </c>
      <c r="AU70" s="6">
        <v>0</v>
      </c>
      <c r="AV70" s="6">
        <v>534</v>
      </c>
      <c r="AW70" s="6">
        <v>39.830002</v>
      </c>
      <c r="AX70" s="6">
        <v>0</v>
      </c>
      <c r="AY70" s="6">
        <v>0</v>
      </c>
      <c r="AZ70" s="6">
        <v>2041.910034</v>
      </c>
      <c r="BA70" s="6">
        <v>-1.1975786560861146E-2</v>
      </c>
      <c r="BB70" s="6">
        <v>-1.0115000000000001E-2</v>
      </c>
      <c r="BC70" s="6">
        <v>0.879</v>
      </c>
      <c r="BD70" s="6">
        <f t="shared" si="12"/>
        <v>0.879</v>
      </c>
      <c r="BE70" s="6">
        <f t="shared" si="13"/>
        <v>0.879</v>
      </c>
      <c r="BF70" s="6">
        <v>6.4630000000000001</v>
      </c>
      <c r="BG70" s="6">
        <f t="shared" si="14"/>
        <v>6.4901799999999996</v>
      </c>
      <c r="BH70" s="6">
        <f t="shared" si="15"/>
        <v>6.4901799999999996</v>
      </c>
      <c r="BI70" s="6">
        <v>2.0179999999999998</v>
      </c>
      <c r="BJ70" s="6">
        <f t="shared" si="16"/>
        <v>2.0179999999999998</v>
      </c>
      <c r="BK70" s="6">
        <f t="shared" si="17"/>
        <v>2.0179999999999998</v>
      </c>
      <c r="BL70" s="6">
        <v>35.049999999999997</v>
      </c>
      <c r="BM70" s="6">
        <f t="shared" si="18"/>
        <v>35.049999999999997</v>
      </c>
      <c r="BN70" s="6">
        <f t="shared" si="19"/>
        <v>35.049999999999997</v>
      </c>
      <c r="BO70" s="6">
        <v>5</v>
      </c>
      <c r="BP70" s="6">
        <v>0</v>
      </c>
      <c r="BQ70" s="6">
        <v>10788</v>
      </c>
      <c r="BR70" s="6">
        <v>9.2862823755513393</v>
      </c>
    </row>
    <row r="71" spans="1:70" x14ac:dyDescent="0.25">
      <c r="A71" s="6">
        <v>70</v>
      </c>
      <c r="B71" s="7">
        <v>42468</v>
      </c>
      <c r="C71" s="6">
        <v>418.47399999999999</v>
      </c>
      <c r="D71" s="6">
        <f t="shared" si="20"/>
        <v>-6.1794070429091949E-3</v>
      </c>
      <c r="E71" s="6">
        <v>-6.1985785986461853E-3</v>
      </c>
      <c r="F71" s="6">
        <v>-6.1985785986461853E-3</v>
      </c>
      <c r="G71" s="6">
        <v>6.6709999999999998E-3</v>
      </c>
      <c r="H71" s="6">
        <v>-2.9954922204449678E-2</v>
      </c>
      <c r="I71" s="6">
        <v>-3.0412736610320817E-2</v>
      </c>
      <c r="J71" s="6">
        <v>-3.0412736610320817E-2</v>
      </c>
      <c r="K71" s="6">
        <v>9.7589449110214694</v>
      </c>
      <c r="L71" s="6">
        <v>-2.6982566150102905E-2</v>
      </c>
      <c r="M71" s="6">
        <v>-2.7353279330857162E-2</v>
      </c>
      <c r="N71" s="6">
        <v>-2.7353279330857162E-2</v>
      </c>
      <c r="O71" s="6">
        <v>3.2143722968986901</v>
      </c>
      <c r="P71" s="6">
        <v>-6.6038192096294131E-3</v>
      </c>
      <c r="Q71" s="6">
        <v>-6.6257209001603585E-3</v>
      </c>
      <c r="R71" s="6">
        <v>-6.6257209001603585E-3</v>
      </c>
      <c r="S71" s="6">
        <v>1.4144632504283299E-3</v>
      </c>
      <c r="T71" s="6">
        <v>5.2837347145709812E-2</v>
      </c>
      <c r="U71" s="6">
        <v>5.1488755072290511E-2</v>
      </c>
      <c r="V71" s="6">
        <v>5.1488755072290511E-2</v>
      </c>
      <c r="W71" s="6">
        <v>727873660.89593601</v>
      </c>
      <c r="X71" s="6">
        <v>0.22550726768052509</v>
      </c>
      <c r="Y71" s="6">
        <v>0.22550726768052509</v>
      </c>
      <c r="Z71" s="6">
        <v>867534</v>
      </c>
      <c r="AA71" s="6">
        <v>-0.40020326608498458</v>
      </c>
      <c r="AB71" s="6">
        <v>-0.40020326608498458</v>
      </c>
      <c r="AC71" s="6">
        <v>14041839.9040382</v>
      </c>
      <c r="AD71" s="6">
        <v>0.1102260837120569</v>
      </c>
      <c r="AE71" s="6">
        <v>0.1102260837120569</v>
      </c>
      <c r="AF71" s="6">
        <v>131341126.869021</v>
      </c>
      <c r="AG71" s="6">
        <v>0.31334903819666388</v>
      </c>
      <c r="AH71" s="6">
        <v>0.31334903819666388</v>
      </c>
      <c r="AI71" s="6">
        <v>16190.8365039484</v>
      </c>
      <c r="AJ71" s="6">
        <v>0.26230237279316493</v>
      </c>
      <c r="AK71" s="6">
        <v>0.26230237279316493</v>
      </c>
      <c r="AL71" s="6">
        <v>15409275.000000002</v>
      </c>
      <c r="AM71" s="6">
        <v>2.4017279458921368E-4</v>
      </c>
      <c r="AN71" s="6">
        <v>34439870367</v>
      </c>
      <c r="AO71" s="11">
        <f t="shared" si="21"/>
        <v>0</v>
      </c>
      <c r="AP71" s="6">
        <v>78891557.999999985</v>
      </c>
      <c r="AQ71" s="11">
        <f t="shared" si="22"/>
        <v>4.1019939205560264E-4</v>
      </c>
      <c r="AR71" s="6">
        <v>45273525.999999829</v>
      </c>
      <c r="AS71" s="11">
        <f t="shared" si="23"/>
        <v>2.7341328548656952E-4</v>
      </c>
      <c r="AT71" s="6">
        <v>8999999999</v>
      </c>
      <c r="AU71" s="6">
        <v>0</v>
      </c>
      <c r="AV71" s="6">
        <v>534</v>
      </c>
      <c r="AW71" s="6">
        <v>40.330002</v>
      </c>
      <c r="AX71" s="6">
        <v>1.2553351114569363E-2</v>
      </c>
      <c r="AY71" s="6">
        <v>9.5010000000000008E-3</v>
      </c>
      <c r="AZ71" s="6">
        <v>2047.599976</v>
      </c>
      <c r="BA71" s="6">
        <v>2.7865782063148299E-3</v>
      </c>
      <c r="BB71" s="6">
        <v>2.7865782063148299E-3</v>
      </c>
      <c r="BC71" s="6">
        <v>0.87709999999999999</v>
      </c>
      <c r="BD71" s="6">
        <f t="shared" si="12"/>
        <v>0.87709999999999999</v>
      </c>
      <c r="BE71" s="6">
        <f t="shared" si="13"/>
        <v>0.87709999999999999</v>
      </c>
      <c r="BF71" s="6">
        <v>6.4657999999999998</v>
      </c>
      <c r="BG71" s="6">
        <f t="shared" si="14"/>
        <v>6.4901799999999996</v>
      </c>
      <c r="BH71" s="6">
        <f t="shared" si="15"/>
        <v>6.4901799999999996</v>
      </c>
      <c r="BI71" s="6">
        <v>1.99</v>
      </c>
      <c r="BJ71" s="6">
        <f t="shared" si="16"/>
        <v>1.99</v>
      </c>
      <c r="BK71" s="6">
        <f t="shared" si="17"/>
        <v>1.99</v>
      </c>
      <c r="BL71" s="6">
        <v>35.049999999999997</v>
      </c>
      <c r="BM71" s="6">
        <f t="shared" si="18"/>
        <v>35.049999999999997</v>
      </c>
      <c r="BN71" s="6">
        <f t="shared" si="19"/>
        <v>35.049999999999997</v>
      </c>
      <c r="BO71" s="6">
        <v>5</v>
      </c>
      <c r="BP71" s="6">
        <v>0</v>
      </c>
      <c r="BQ71" s="6">
        <v>10876</v>
      </c>
      <c r="BR71" s="6">
        <v>9.294405747093851</v>
      </c>
    </row>
    <row r="72" spans="1:70" x14ac:dyDescent="0.25">
      <c r="A72" s="6">
        <v>71</v>
      </c>
      <c r="B72" s="7">
        <v>42471</v>
      </c>
      <c r="C72" s="6">
        <v>422.584</v>
      </c>
      <c r="D72" s="6">
        <f t="shared" si="20"/>
        <v>9.8213987009945995E-3</v>
      </c>
      <c r="E72" s="6">
        <v>3.4395453226639052E-3</v>
      </c>
      <c r="F72" s="6">
        <v>3.4395453226639052E-3</v>
      </c>
      <c r="G72" s="6">
        <v>6.0679999999999901E-3</v>
      </c>
      <c r="H72" s="6">
        <v>2.3789438164331041E-2</v>
      </c>
      <c r="I72" s="6">
        <v>2.3510878680583127E-2</v>
      </c>
      <c r="J72" s="6">
        <v>2.3510878680583127E-2</v>
      </c>
      <c r="K72" s="6">
        <v>8.6682921189324897</v>
      </c>
      <c r="L72" s="6">
        <v>-1.6600273611298431E-2</v>
      </c>
      <c r="M72" s="6">
        <v>-1.6739602234251801E-2</v>
      </c>
      <c r="N72" s="6">
        <v>-1.6739602234251801E-2</v>
      </c>
      <c r="O72" s="6">
        <v>3.2389755868938499</v>
      </c>
      <c r="P72" s="6">
        <v>1.0333022206086074E-3</v>
      </c>
      <c r="Q72" s="6">
        <v>1.0327687313411787E-3</v>
      </c>
      <c r="R72" s="6">
        <v>1.0327687313411787E-3</v>
      </c>
      <c r="S72" s="6">
        <v>1.4611260543051299E-3</v>
      </c>
      <c r="T72" s="6">
        <v>5.5843920704472021E-2</v>
      </c>
      <c r="U72" s="6">
        <v>5.4340371997034738E-2</v>
      </c>
      <c r="V72" s="6">
        <v>5.4340371997034738E-2</v>
      </c>
      <c r="W72" s="6">
        <v>710470936.91003203</v>
      </c>
      <c r="X72" s="6">
        <v>0.46538112788461561</v>
      </c>
      <c r="Y72" s="6">
        <v>0.46538112788461561</v>
      </c>
      <c r="Z72" s="6">
        <v>1807669.99999999</v>
      </c>
      <c r="AA72" s="6">
        <v>1.4423814323506943</v>
      </c>
      <c r="AB72" s="6">
        <v>1.4423814323506943</v>
      </c>
      <c r="AC72" s="6">
        <v>14850316.572718401</v>
      </c>
      <c r="AD72" s="6">
        <v>-0.64766788696772537</v>
      </c>
      <c r="AE72" s="6">
        <v>-0.57167100000000004</v>
      </c>
      <c r="AF72" s="6">
        <v>87569678.274305493</v>
      </c>
      <c r="AG72" s="6">
        <v>-0.14226081364968368</v>
      </c>
      <c r="AH72" s="6">
        <v>-0.14226081364968368</v>
      </c>
      <c r="AI72" s="6">
        <v>21860.715892911801</v>
      </c>
      <c r="AJ72" s="6">
        <v>-0.54421627076447321</v>
      </c>
      <c r="AK72" s="6">
        <v>-0.54421627076447321</v>
      </c>
      <c r="AL72" s="6">
        <v>15421425</v>
      </c>
      <c r="AM72" s="6">
        <v>7.8848615525377644E-4</v>
      </c>
      <c r="AN72" s="6">
        <v>34439870366.999893</v>
      </c>
      <c r="AO72" s="11">
        <f t="shared" si="21"/>
        <v>-3.1013915644655249E-15</v>
      </c>
      <c r="AP72" s="6">
        <v>78984506</v>
      </c>
      <c r="AQ72" s="11">
        <f t="shared" si="22"/>
        <v>1.178174222392907E-3</v>
      </c>
      <c r="AR72" s="6">
        <v>45314300.999999821</v>
      </c>
      <c r="AS72" s="11">
        <f t="shared" si="23"/>
        <v>9.0063672089495974E-4</v>
      </c>
      <c r="AT72" s="6">
        <v>8999999999</v>
      </c>
      <c r="AU72" s="6">
        <v>0</v>
      </c>
      <c r="AV72" s="6">
        <v>556</v>
      </c>
      <c r="AW72" s="6">
        <v>40.380001</v>
      </c>
      <c r="AX72" s="6">
        <v>1.2397470250559294E-3</v>
      </c>
      <c r="AY72" s="6">
        <v>1.2397470250559294E-3</v>
      </c>
      <c r="AZ72" s="6">
        <v>2041.98999</v>
      </c>
      <c r="BA72" s="6">
        <v>-2.739786123146514E-3</v>
      </c>
      <c r="BB72" s="6">
        <v>-2.739786123146514E-3</v>
      </c>
      <c r="BC72" s="6">
        <v>0.87649999999999995</v>
      </c>
      <c r="BD72" s="6">
        <f t="shared" si="12"/>
        <v>0.87649999999999995</v>
      </c>
      <c r="BE72" s="6">
        <f t="shared" si="13"/>
        <v>0.87649999999999995</v>
      </c>
      <c r="BF72" s="6">
        <v>6.4595000000000002</v>
      </c>
      <c r="BG72" s="6">
        <f t="shared" si="14"/>
        <v>6.4901799999999996</v>
      </c>
      <c r="BH72" s="6">
        <f t="shared" si="15"/>
        <v>6.4901799999999996</v>
      </c>
      <c r="BI72" s="6">
        <v>1.9119999999999999</v>
      </c>
      <c r="BJ72" s="6">
        <f t="shared" si="16"/>
        <v>1.9119999999999999</v>
      </c>
      <c r="BK72" s="6">
        <f t="shared" si="17"/>
        <v>1.9119999999999999</v>
      </c>
      <c r="BL72" s="6">
        <v>34.799999999999997</v>
      </c>
      <c r="BM72" s="6">
        <f t="shared" si="18"/>
        <v>34.799999999999997</v>
      </c>
      <c r="BN72" s="6">
        <f t="shared" si="19"/>
        <v>34.799999999999997</v>
      </c>
      <c r="BO72" s="6">
        <v>4</v>
      </c>
      <c r="BP72" s="6">
        <v>0</v>
      </c>
      <c r="BQ72" s="6">
        <v>11770</v>
      </c>
      <c r="BR72" s="6">
        <v>9.3733941584124807</v>
      </c>
    </row>
    <row r="73" spans="1:70" x14ac:dyDescent="0.25">
      <c r="A73" s="6">
        <v>72</v>
      </c>
      <c r="B73" s="7">
        <v>42472</v>
      </c>
      <c r="C73" s="6">
        <v>426.18099999999998</v>
      </c>
      <c r="D73" s="6">
        <f t="shared" si="20"/>
        <v>8.511917157298857E-3</v>
      </c>
      <c r="E73" s="6">
        <v>8.4758950575321464E-3</v>
      </c>
      <c r="F73" s="6">
        <v>8.4758950575321464E-3</v>
      </c>
      <c r="G73" s="6">
        <v>5.8770000000000003E-3</v>
      </c>
      <c r="H73" s="6">
        <v>-3.147659854976765E-2</v>
      </c>
      <c r="I73" s="6">
        <v>-3.1982633855770791E-2</v>
      </c>
      <c r="J73" s="6">
        <v>-3.1982633855770791E-2</v>
      </c>
      <c r="K73" s="6">
        <v>7.51681223420342</v>
      </c>
      <c r="L73" s="6">
        <v>-0.13283814953745188</v>
      </c>
      <c r="M73" s="6">
        <v>-0.14252964088970566</v>
      </c>
      <c r="N73" s="6">
        <v>-9.2299999999999993E-2</v>
      </c>
      <c r="O73" s="6">
        <v>3.2750589848364902</v>
      </c>
      <c r="P73" s="6">
        <v>1.1140373545465323E-2</v>
      </c>
      <c r="Q73" s="6">
        <v>1.1078776636947682E-2</v>
      </c>
      <c r="R73" s="6">
        <v>1.1078776636947682E-2</v>
      </c>
      <c r="S73" s="6">
        <v>1.3953314395869301E-3</v>
      </c>
      <c r="T73" s="6">
        <v>-4.5030074252895236E-2</v>
      </c>
      <c r="U73" s="6">
        <v>-4.6075430361558492E-2</v>
      </c>
      <c r="V73" s="6">
        <v>-4.6075430361558492E-2</v>
      </c>
      <c r="W73" s="6">
        <v>1182165394.17399</v>
      </c>
      <c r="X73" s="6">
        <v>0.66391801938506223</v>
      </c>
      <c r="Y73" s="6">
        <v>0.66391801938506223</v>
      </c>
      <c r="Z73" s="6">
        <v>1191660</v>
      </c>
      <c r="AA73" s="6">
        <v>-0.34077569467878177</v>
      </c>
      <c r="AB73" s="6">
        <v>-0.34077569467878177</v>
      </c>
      <c r="AC73" s="6">
        <v>22286939.435105301</v>
      </c>
      <c r="AD73" s="6">
        <v>0.50077200886402395</v>
      </c>
      <c r="AE73" s="6">
        <v>0.50077200886402395</v>
      </c>
      <c r="AF73" s="6">
        <v>147017431.23660299</v>
      </c>
      <c r="AG73" s="6">
        <v>0.67886229724496461</v>
      </c>
      <c r="AH73" s="6">
        <v>0.67886229724496461</v>
      </c>
      <c r="AI73" s="6">
        <v>12631.981142607799</v>
      </c>
      <c r="AJ73" s="6">
        <v>-0.42216068291232678</v>
      </c>
      <c r="AK73" s="6">
        <v>-0.42216068291232678</v>
      </c>
      <c r="AL73" s="6">
        <v>15425100.000000002</v>
      </c>
      <c r="AM73" s="6">
        <v>2.3830482591601378E-4</v>
      </c>
      <c r="AN73" s="6">
        <v>34439870367</v>
      </c>
      <c r="AO73" s="11">
        <f t="shared" si="21"/>
        <v>3.1013915644655343E-15</v>
      </c>
      <c r="AP73" s="6">
        <v>79016115.999999911</v>
      </c>
      <c r="AQ73" s="11">
        <f t="shared" si="22"/>
        <v>4.0020507313055288E-4</v>
      </c>
      <c r="AR73" s="6">
        <v>45329950.999999739</v>
      </c>
      <c r="AS73" s="11">
        <f t="shared" si="23"/>
        <v>3.4536558337108862E-4</v>
      </c>
      <c r="AT73" s="6">
        <v>8999999999</v>
      </c>
      <c r="AU73" s="6">
        <v>0</v>
      </c>
      <c r="AV73" s="6">
        <v>556</v>
      </c>
      <c r="AW73" s="6">
        <v>40.659999999999997</v>
      </c>
      <c r="AX73" s="6">
        <v>6.9341008683976146E-3</v>
      </c>
      <c r="AY73" s="6">
        <v>6.9341008683976146E-3</v>
      </c>
      <c r="AZ73" s="6">
        <v>2061.719971</v>
      </c>
      <c r="BA73" s="6">
        <v>9.6621340440556976E-3</v>
      </c>
      <c r="BB73" s="6">
        <v>9.6621340440556976E-3</v>
      </c>
      <c r="BC73" s="6">
        <v>0.87819999999999998</v>
      </c>
      <c r="BD73" s="6">
        <f t="shared" si="12"/>
        <v>0.87819999999999998</v>
      </c>
      <c r="BE73" s="6">
        <f t="shared" si="13"/>
        <v>0.87819999999999998</v>
      </c>
      <c r="BF73" s="6">
        <v>6.4656000000000002</v>
      </c>
      <c r="BG73" s="6">
        <f t="shared" si="14"/>
        <v>6.4901799999999996</v>
      </c>
      <c r="BH73" s="6">
        <f t="shared" si="15"/>
        <v>6.4901799999999996</v>
      </c>
      <c r="BI73" s="6">
        <v>2.004</v>
      </c>
      <c r="BJ73" s="6">
        <f t="shared" si="16"/>
        <v>2.004</v>
      </c>
      <c r="BK73" s="6">
        <f t="shared" si="17"/>
        <v>2.004</v>
      </c>
      <c r="BL73" s="6">
        <v>34.799999999999997</v>
      </c>
      <c r="BM73" s="6">
        <f t="shared" si="18"/>
        <v>34.799999999999997</v>
      </c>
      <c r="BN73" s="6">
        <f t="shared" si="19"/>
        <v>34.799999999999997</v>
      </c>
      <c r="BO73" s="6">
        <v>4</v>
      </c>
      <c r="BP73" s="6">
        <v>0</v>
      </c>
      <c r="BQ73" s="6">
        <v>11058</v>
      </c>
      <c r="BR73" s="6">
        <v>9.3109998550753605</v>
      </c>
    </row>
    <row r="74" spans="1:70" x14ac:dyDescent="0.25">
      <c r="A74" s="6">
        <v>73</v>
      </c>
      <c r="B74" s="7">
        <v>42473</v>
      </c>
      <c r="C74" s="6">
        <v>424.26900000000001</v>
      </c>
      <c r="D74" s="6">
        <f t="shared" si="20"/>
        <v>-4.4863567357530665E-3</v>
      </c>
      <c r="E74" s="6">
        <v>-4.4964506353368187E-3</v>
      </c>
      <c r="F74" s="6">
        <v>-4.4964506353368187E-3</v>
      </c>
      <c r="G74" s="6">
        <v>5.7070000000000003E-3</v>
      </c>
      <c r="H74" s="6">
        <v>-2.8926322953888039E-2</v>
      </c>
      <c r="I74" s="6">
        <v>-2.9352936075942405E-2</v>
      </c>
      <c r="J74" s="6">
        <v>-2.9352936075942405E-2</v>
      </c>
      <c r="K74" s="6">
        <v>8.0156045931051203</v>
      </c>
      <c r="L74" s="6">
        <v>6.635690015403968E-2</v>
      </c>
      <c r="M74" s="6">
        <v>6.424807285596458E-2</v>
      </c>
      <c r="N74" s="6">
        <v>6.424807285596458E-2</v>
      </c>
      <c r="O74" s="6">
        <v>3.2547527360578998</v>
      </c>
      <c r="P74" s="6">
        <v>-6.200269635633489E-3</v>
      </c>
      <c r="Q74" s="6">
        <v>-6.2195711317575113E-3</v>
      </c>
      <c r="R74" s="6">
        <v>-6.2195711317575113E-3</v>
      </c>
      <c r="S74" s="6">
        <v>1.3646259136208701E-3</v>
      </c>
      <c r="T74" s="6">
        <v>-2.200590131843512E-2</v>
      </c>
      <c r="U74" s="6">
        <v>-2.225164303345439E-2</v>
      </c>
      <c r="V74" s="6">
        <v>-2.225164303345439E-2</v>
      </c>
      <c r="W74" s="6">
        <v>785800595.96639395</v>
      </c>
      <c r="X74" s="6">
        <v>-0.33528709278835434</v>
      </c>
      <c r="Y74" s="6">
        <v>-0.33528709278835434</v>
      </c>
      <c r="Z74" s="6">
        <v>1385790</v>
      </c>
      <c r="AA74" s="6">
        <v>0.16290720507527315</v>
      </c>
      <c r="AB74" s="6">
        <v>0.16290720507527315</v>
      </c>
      <c r="AC74" s="6">
        <v>30653780.439755101</v>
      </c>
      <c r="AD74" s="6">
        <v>0.37541453500208999</v>
      </c>
      <c r="AE74" s="6">
        <v>0.37541453500208999</v>
      </c>
      <c r="AF74" s="6">
        <v>105097082.464977</v>
      </c>
      <c r="AG74" s="6">
        <v>-0.28513862893007119</v>
      </c>
      <c r="AH74" s="6">
        <v>-0.28513862893007119</v>
      </c>
      <c r="AI74" s="6">
        <v>55740.549291666801</v>
      </c>
      <c r="AJ74" s="6">
        <v>3.4126529847050961</v>
      </c>
      <c r="AK74" s="6">
        <v>2.7008559999999999</v>
      </c>
      <c r="AL74" s="6">
        <v>15429175</v>
      </c>
      <c r="AM74" s="6">
        <v>2.6417981082768583E-4</v>
      </c>
      <c r="AN74" s="6">
        <v>34439870367</v>
      </c>
      <c r="AO74" s="11">
        <f t="shared" si="21"/>
        <v>0</v>
      </c>
      <c r="AP74" s="6">
        <v>79047242</v>
      </c>
      <c r="AQ74" s="11">
        <f t="shared" si="22"/>
        <v>3.9391964039449173E-4</v>
      </c>
      <c r="AR74" s="6">
        <v>45343375.99999997</v>
      </c>
      <c r="AS74" s="11">
        <f t="shared" si="23"/>
        <v>2.9616180260664843E-4</v>
      </c>
      <c r="AT74" s="6">
        <v>8999999999</v>
      </c>
      <c r="AU74" s="6">
        <v>0</v>
      </c>
      <c r="AV74" s="6">
        <v>556</v>
      </c>
      <c r="AW74" s="6">
        <v>40.729999999999997</v>
      </c>
      <c r="AX74" s="6">
        <v>1.7215937038858901E-3</v>
      </c>
      <c r="AY74" s="6">
        <v>1.7215937038858901E-3</v>
      </c>
      <c r="AZ74" s="6">
        <v>2082.419922</v>
      </c>
      <c r="BA74" s="6">
        <v>1.0040137017230288E-2</v>
      </c>
      <c r="BB74" s="6">
        <v>1.0040137017230288E-2</v>
      </c>
      <c r="BC74" s="6">
        <v>0.88700000000000001</v>
      </c>
      <c r="BD74" s="6">
        <f t="shared" si="12"/>
        <v>0.88700000000000001</v>
      </c>
      <c r="BE74" s="6">
        <f t="shared" si="13"/>
        <v>0.88700000000000001</v>
      </c>
      <c r="BF74" s="6">
        <v>6.4783999999999997</v>
      </c>
      <c r="BG74" s="6">
        <f t="shared" si="14"/>
        <v>6.4901799999999996</v>
      </c>
      <c r="BH74" s="6">
        <f t="shared" si="15"/>
        <v>6.4901799999999996</v>
      </c>
      <c r="BI74" s="6">
        <v>2.036</v>
      </c>
      <c r="BJ74" s="6">
        <f t="shared" si="16"/>
        <v>2.036</v>
      </c>
      <c r="BK74" s="6">
        <f t="shared" si="17"/>
        <v>2.036</v>
      </c>
      <c r="BL74" s="6">
        <v>34.049999999999997</v>
      </c>
      <c r="BM74" s="6">
        <f t="shared" si="18"/>
        <v>34.049999999999997</v>
      </c>
      <c r="BN74" s="6">
        <f t="shared" si="19"/>
        <v>34.049999999999997</v>
      </c>
      <c r="BO74" s="6">
        <v>4</v>
      </c>
      <c r="BP74" s="6">
        <v>0</v>
      </c>
      <c r="BQ74" s="6">
        <v>11404</v>
      </c>
      <c r="BR74" s="6">
        <v>9.3418071347184881</v>
      </c>
    </row>
    <row r="75" spans="1:70" x14ac:dyDescent="0.25">
      <c r="A75" s="6">
        <v>74</v>
      </c>
      <c r="B75" s="7">
        <v>42474</v>
      </c>
      <c r="C75" s="6">
        <v>424.93200000000002</v>
      </c>
      <c r="D75" s="6">
        <f t="shared" si="20"/>
        <v>1.5626878230556814E-3</v>
      </c>
      <c r="E75" s="6">
        <v>1.5614680969749143E-3</v>
      </c>
      <c r="F75" s="6">
        <v>1.5614680969749143E-3</v>
      </c>
      <c r="G75" s="6">
        <v>6.3150000000000003E-3</v>
      </c>
      <c r="H75" s="6">
        <v>0.10653583318731383</v>
      </c>
      <c r="I75" s="6">
        <v>0.10123426424788343</v>
      </c>
      <c r="J75" s="6">
        <v>0.10123426424788343</v>
      </c>
      <c r="K75" s="6">
        <v>8.4336560212796297</v>
      </c>
      <c r="L75" s="6">
        <v>5.2154696918821283E-2</v>
      </c>
      <c r="M75" s="6">
        <v>5.0840153807744239E-2</v>
      </c>
      <c r="N75" s="6">
        <v>5.0840153807744239E-2</v>
      </c>
      <c r="O75" s="6">
        <v>3.25647205976101</v>
      </c>
      <c r="P75" s="6">
        <v>5.2825017521685401E-4</v>
      </c>
      <c r="Q75" s="6">
        <v>5.2811070020934378E-4</v>
      </c>
      <c r="R75" s="6">
        <v>5.2811070020934378E-4</v>
      </c>
      <c r="S75" s="6">
        <v>1.58133121580329E-3</v>
      </c>
      <c r="T75" s="6">
        <v>0.15880198376668558</v>
      </c>
      <c r="U75" s="6">
        <v>0.14738669882623365</v>
      </c>
      <c r="V75" s="6">
        <v>0.14738669882623365</v>
      </c>
      <c r="W75" s="6">
        <v>616490737.77521396</v>
      </c>
      <c r="X75" s="6">
        <v>-0.21546160573085238</v>
      </c>
      <c r="Y75" s="6">
        <v>-0.21546160573085238</v>
      </c>
      <c r="Z75" s="6">
        <v>192288</v>
      </c>
      <c r="AA75" s="6">
        <v>-0.86124304548308184</v>
      </c>
      <c r="AB75" s="6">
        <v>-0.52732100000000004</v>
      </c>
      <c r="AC75" s="6">
        <v>13178565.115088999</v>
      </c>
      <c r="AD75" s="6">
        <v>-0.57008352881664059</v>
      </c>
      <c r="AE75" s="6">
        <v>-0.57008352881664059</v>
      </c>
      <c r="AF75" s="6">
        <v>85639456.359922603</v>
      </c>
      <c r="AG75" s="6">
        <v>-0.18513954572943103</v>
      </c>
      <c r="AH75" s="6">
        <v>-0.18513954572943103</v>
      </c>
      <c r="AI75" s="6">
        <v>223780.70706938801</v>
      </c>
      <c r="AJ75" s="6">
        <v>3.014684281248071</v>
      </c>
      <c r="AK75" s="6">
        <v>2.7008559999999999</v>
      </c>
      <c r="AL75" s="6">
        <v>15433224.999999998</v>
      </c>
      <c r="AM75" s="6">
        <v>2.6248973130437223E-4</v>
      </c>
      <c r="AN75" s="6">
        <v>34439870367</v>
      </c>
      <c r="AO75" s="11">
        <f t="shared" si="21"/>
        <v>0</v>
      </c>
      <c r="AP75" s="6">
        <v>79079082.999999925</v>
      </c>
      <c r="AQ75" s="11">
        <f t="shared" si="22"/>
        <v>4.0280975267834767E-4</v>
      </c>
      <c r="AR75" s="6">
        <v>45357750.999999993</v>
      </c>
      <c r="AS75" s="11">
        <f t="shared" si="23"/>
        <v>3.1702535779476058E-4</v>
      </c>
      <c r="AT75" s="6">
        <v>8999999999</v>
      </c>
      <c r="AU75" s="6">
        <v>0</v>
      </c>
      <c r="AV75" s="6">
        <v>556</v>
      </c>
      <c r="AW75" s="6">
        <v>40.639999000000003</v>
      </c>
      <c r="AX75" s="6">
        <v>-2.2096980112937341E-3</v>
      </c>
      <c r="AY75" s="6">
        <v>-2.2096980112937341E-3</v>
      </c>
      <c r="AZ75" s="6">
        <v>2082.780029</v>
      </c>
      <c r="BA75" s="6">
        <v>1.7292717774910476E-4</v>
      </c>
      <c r="BB75" s="6">
        <v>1.7292717774910476E-4</v>
      </c>
      <c r="BC75" s="6">
        <v>0.88739999999999997</v>
      </c>
      <c r="BD75" s="6">
        <f t="shared" si="12"/>
        <v>0.88739999999999997</v>
      </c>
      <c r="BE75" s="6">
        <f t="shared" si="13"/>
        <v>0.88739999999999997</v>
      </c>
      <c r="BF75" s="6">
        <v>6.4825999999999997</v>
      </c>
      <c r="BG75" s="6">
        <f t="shared" si="14"/>
        <v>6.4901799999999996</v>
      </c>
      <c r="BH75" s="6">
        <f t="shared" si="15"/>
        <v>6.4901799999999996</v>
      </c>
      <c r="BI75" s="6">
        <v>1.97</v>
      </c>
      <c r="BJ75" s="6">
        <f t="shared" si="16"/>
        <v>1.97</v>
      </c>
      <c r="BK75" s="6">
        <f t="shared" si="17"/>
        <v>1.97</v>
      </c>
      <c r="BL75" s="6">
        <v>33.549999999999997</v>
      </c>
      <c r="BM75" s="6">
        <f t="shared" si="18"/>
        <v>34.049999999999997</v>
      </c>
      <c r="BN75" s="6">
        <f t="shared" si="19"/>
        <v>34.049999999999997</v>
      </c>
      <c r="BO75" s="6">
        <v>4</v>
      </c>
      <c r="BP75" s="6">
        <v>0</v>
      </c>
      <c r="BQ75" s="6">
        <v>10402</v>
      </c>
      <c r="BR75" s="6">
        <v>9.2498495050708947</v>
      </c>
    </row>
    <row r="76" spans="1:70" x14ac:dyDescent="0.25">
      <c r="A76" s="6">
        <v>75</v>
      </c>
      <c r="B76" s="7">
        <v>42475</v>
      </c>
      <c r="C76" s="6">
        <v>429.96600000000001</v>
      </c>
      <c r="D76" s="6">
        <f t="shared" si="20"/>
        <v>1.1846601338567093E-2</v>
      </c>
      <c r="E76" s="6">
        <v>1.1776979670936135E-2</v>
      </c>
      <c r="F76" s="6">
        <v>1.1776979670936135E-2</v>
      </c>
      <c r="G76" s="6">
        <v>6.3730000000000002E-3</v>
      </c>
      <c r="H76" s="6">
        <v>9.1844813935075039E-3</v>
      </c>
      <c r="I76" s="6">
        <v>9.1425605297026993E-3</v>
      </c>
      <c r="J76" s="6">
        <v>9.1425605297026993E-3</v>
      </c>
      <c r="K76" s="6">
        <v>8.2061374587016704</v>
      </c>
      <c r="L76" s="6">
        <v>-2.6977453432282392E-2</v>
      </c>
      <c r="M76" s="6">
        <v>-2.7348024847011092E-2</v>
      </c>
      <c r="N76" s="6">
        <v>-2.7348024847011092E-2</v>
      </c>
      <c r="O76" s="6">
        <v>3.28640150028864</v>
      </c>
      <c r="P76" s="6">
        <v>9.1907561245363565E-3</v>
      </c>
      <c r="Q76" s="6">
        <v>9.1487781357376414E-3</v>
      </c>
      <c r="R76" s="6">
        <v>9.1487781357376414E-3</v>
      </c>
      <c r="S76" s="6">
        <v>1.43547965269277E-3</v>
      </c>
      <c r="T76" s="6">
        <v>-9.2233405407373723E-2</v>
      </c>
      <c r="U76" s="6">
        <v>-9.6767987838399502E-2</v>
      </c>
      <c r="V76" s="6">
        <v>-9.6767987838399502E-2</v>
      </c>
      <c r="W76" s="6">
        <v>841700526.62714505</v>
      </c>
      <c r="X76" s="6">
        <v>0.36530928212265784</v>
      </c>
      <c r="Y76" s="6">
        <v>0.36530928212265784</v>
      </c>
      <c r="Z76" s="6">
        <v>155910</v>
      </c>
      <c r="AA76" s="6">
        <v>-0.18918497254118821</v>
      </c>
      <c r="AB76" s="6">
        <v>-0.18918497254118821</v>
      </c>
      <c r="AC76" s="6">
        <v>11510142.230195301</v>
      </c>
      <c r="AD76" s="6">
        <v>-0.12660125516877496</v>
      </c>
      <c r="AE76" s="6">
        <v>-0.12660125516877496</v>
      </c>
      <c r="AF76" s="6">
        <v>148986565.66930801</v>
      </c>
      <c r="AG76" s="6">
        <v>0.7396953694235554</v>
      </c>
      <c r="AH76" s="6">
        <v>0.7396953694235554</v>
      </c>
      <c r="AI76" s="6">
        <v>109221.817417217</v>
      </c>
      <c r="AJ76" s="6">
        <v>-0.5119247818653534</v>
      </c>
      <c r="AK76" s="6">
        <v>-0.5119247818653534</v>
      </c>
      <c r="AL76" s="6">
        <v>15436825</v>
      </c>
      <c r="AM76" s="6">
        <v>2.3326297646809809E-4</v>
      </c>
      <c r="AN76" s="6">
        <v>34439870367</v>
      </c>
      <c r="AO76" s="11">
        <f t="shared" si="21"/>
        <v>0</v>
      </c>
      <c r="AP76" s="6">
        <v>79110827.999999881</v>
      </c>
      <c r="AQ76" s="11">
        <f t="shared" si="22"/>
        <v>4.0143358769037984E-4</v>
      </c>
      <c r="AR76" s="6">
        <v>45371650.999999829</v>
      </c>
      <c r="AS76" s="11">
        <f t="shared" si="23"/>
        <v>3.0645258403213355E-4</v>
      </c>
      <c r="AT76" s="6">
        <v>8999999999</v>
      </c>
      <c r="AU76" s="6">
        <v>0</v>
      </c>
      <c r="AV76" s="6">
        <v>556</v>
      </c>
      <c r="AW76" s="6">
        <v>40.729999999999997</v>
      </c>
      <c r="AX76" s="6">
        <v>2.214591589925821E-3</v>
      </c>
      <c r="AY76" s="6">
        <v>2.214591589925821E-3</v>
      </c>
      <c r="AZ76" s="6">
        <v>2080.7299800000001</v>
      </c>
      <c r="BA76" s="6">
        <v>-9.8428493237676627E-4</v>
      </c>
      <c r="BB76" s="6">
        <v>-9.8428493237676627E-4</v>
      </c>
      <c r="BC76" s="6">
        <v>0.88629999999999998</v>
      </c>
      <c r="BD76" s="6">
        <f t="shared" si="12"/>
        <v>0.88629999999999998</v>
      </c>
      <c r="BE76" s="6">
        <f t="shared" si="13"/>
        <v>0.88629999999999998</v>
      </c>
      <c r="BF76" s="6">
        <v>6.4756</v>
      </c>
      <c r="BG76" s="6">
        <f t="shared" si="14"/>
        <v>6.4901799999999996</v>
      </c>
      <c r="BH76" s="6">
        <f t="shared" si="15"/>
        <v>6.4901799999999996</v>
      </c>
      <c r="BI76" s="6">
        <v>1.9019999999999999</v>
      </c>
      <c r="BJ76" s="6">
        <f t="shared" si="16"/>
        <v>1.9019999999999999</v>
      </c>
      <c r="BK76" s="6">
        <f t="shared" si="17"/>
        <v>1.9019999999999999</v>
      </c>
      <c r="BL76" s="6">
        <v>33.549999999999997</v>
      </c>
      <c r="BM76" s="6">
        <f t="shared" si="18"/>
        <v>34.049999999999997</v>
      </c>
      <c r="BN76" s="6">
        <f t="shared" si="19"/>
        <v>34.049999999999997</v>
      </c>
      <c r="BO76" s="6">
        <v>4</v>
      </c>
      <c r="BP76" s="6">
        <v>0</v>
      </c>
      <c r="BQ76" s="6">
        <v>9132</v>
      </c>
      <c r="BR76" s="6">
        <v>9.1196495066916796</v>
      </c>
    </row>
    <row r="77" spans="1:70" x14ac:dyDescent="0.25">
      <c r="A77" s="6">
        <v>76</v>
      </c>
      <c r="B77" s="7">
        <v>42478</v>
      </c>
      <c r="C77" s="6">
        <v>428.50599999999901</v>
      </c>
      <c r="D77" s="6">
        <f t="shared" si="20"/>
        <v>-3.3956173278840715E-3</v>
      </c>
      <c r="E77" s="6">
        <v>1.1184625692953417E-3</v>
      </c>
      <c r="F77" s="6">
        <v>1.1184625692953417E-3</v>
      </c>
      <c r="G77" s="6">
        <v>6.9839999999999998E-3</v>
      </c>
      <c r="H77" s="6">
        <v>7.4461538461538468E-2</v>
      </c>
      <c r="I77" s="6">
        <v>7.1819641635709558E-2</v>
      </c>
      <c r="J77" s="6">
        <v>7.1819641635709558E-2</v>
      </c>
      <c r="K77" s="6">
        <v>8.9604824050537104</v>
      </c>
      <c r="L77" s="6">
        <v>-3.8901774883667389E-2</v>
      </c>
      <c r="M77" s="6">
        <v>-3.9678663875722518E-2</v>
      </c>
      <c r="N77" s="6">
        <v>-3.9678663875722518E-2</v>
      </c>
      <c r="O77" s="6">
        <v>3.2620151308510299</v>
      </c>
      <c r="P77" s="6">
        <v>-1.0622146358108969E-3</v>
      </c>
      <c r="Q77" s="6">
        <v>-1.0627791855946118E-3</v>
      </c>
      <c r="R77" s="6">
        <v>-1.0627791855946118E-3</v>
      </c>
      <c r="S77" s="6">
        <v>1.57419969444639E-3</v>
      </c>
      <c r="T77" s="6">
        <v>3.6390131050900297E-2</v>
      </c>
      <c r="U77" s="6">
        <v>3.5743647324413236E-2</v>
      </c>
      <c r="V77" s="6">
        <v>3.5743647324413236E-2</v>
      </c>
      <c r="W77" s="6">
        <v>549297574.32277703</v>
      </c>
      <c r="X77" s="6">
        <v>3.8551156850022632E-2</v>
      </c>
      <c r="Y77" s="6">
        <v>3.8551156850022632E-2</v>
      </c>
      <c r="Z77" s="6">
        <v>1061730</v>
      </c>
      <c r="AA77" s="6">
        <v>17.763784815495548</v>
      </c>
      <c r="AB77" s="6">
        <v>2.2906040000000001</v>
      </c>
      <c r="AC77" s="6">
        <v>20650475.766265299</v>
      </c>
      <c r="AD77" s="6">
        <v>-0.11773211943768501</v>
      </c>
      <c r="AE77" s="6">
        <v>-0.11773211943768501</v>
      </c>
      <c r="AF77" s="6">
        <v>91466668.948065594</v>
      </c>
      <c r="AG77" s="6">
        <v>-9.9276486903562278E-2</v>
      </c>
      <c r="AH77" s="6">
        <v>-9.9276486903562278E-2</v>
      </c>
      <c r="AI77" s="6">
        <v>40606.691812159697</v>
      </c>
      <c r="AJ77" s="6">
        <v>0.51718128583245548</v>
      </c>
      <c r="AK77" s="6">
        <v>0.51718128583245548</v>
      </c>
      <c r="AL77" s="6">
        <v>15447600.000000013</v>
      </c>
      <c r="AM77" s="6">
        <v>6.9800622861326985E-4</v>
      </c>
      <c r="AN77" s="6">
        <v>34868679462</v>
      </c>
      <c r="AO77" s="11">
        <f t="shared" si="21"/>
        <v>1.2450949740242963E-2</v>
      </c>
      <c r="AP77" s="6">
        <v>79205609.99999997</v>
      </c>
      <c r="AQ77" s="11">
        <f t="shared" si="22"/>
        <v>1.1980913662045043E-3</v>
      </c>
      <c r="AR77" s="6">
        <v>45413726.00000006</v>
      </c>
      <c r="AS77" s="11">
        <f t="shared" si="23"/>
        <v>9.2734117169840542E-4</v>
      </c>
      <c r="AT77" s="6">
        <v>8999999999</v>
      </c>
      <c r="AU77" s="6">
        <v>0</v>
      </c>
      <c r="AV77" s="6">
        <v>584</v>
      </c>
      <c r="AW77" s="6">
        <v>40.93</v>
      </c>
      <c r="AX77" s="6">
        <v>4.9103854652590932E-3</v>
      </c>
      <c r="AY77" s="6">
        <v>4.9103854652590932E-3</v>
      </c>
      <c r="AZ77" s="6">
        <v>2094.3400879999999</v>
      </c>
      <c r="BA77" s="6">
        <v>6.5410255683439784E-3</v>
      </c>
      <c r="BB77" s="6">
        <v>6.5410255683439784E-3</v>
      </c>
      <c r="BC77" s="6">
        <v>0.88390000000000002</v>
      </c>
      <c r="BD77" s="6">
        <f t="shared" si="12"/>
        <v>0.88390000000000002</v>
      </c>
      <c r="BE77" s="6">
        <f t="shared" si="13"/>
        <v>0.88390000000000002</v>
      </c>
      <c r="BF77" s="6">
        <v>6.4752000000000001</v>
      </c>
      <c r="BG77" s="6">
        <f t="shared" si="14"/>
        <v>6.4901799999999996</v>
      </c>
      <c r="BH77" s="6">
        <f t="shared" si="15"/>
        <v>6.4901799999999996</v>
      </c>
      <c r="BI77" s="6">
        <v>1.94</v>
      </c>
      <c r="BJ77" s="6">
        <f t="shared" si="16"/>
        <v>1.94</v>
      </c>
      <c r="BK77" s="6">
        <f t="shared" si="17"/>
        <v>1.94</v>
      </c>
      <c r="BL77" s="6">
        <v>33.549999999999997</v>
      </c>
      <c r="BM77" s="6">
        <f t="shared" si="18"/>
        <v>34.049999999999997</v>
      </c>
      <c r="BN77" s="6">
        <f t="shared" si="19"/>
        <v>34.049999999999997</v>
      </c>
      <c r="BO77" s="6">
        <v>0</v>
      </c>
      <c r="BP77" s="6">
        <v>4</v>
      </c>
      <c r="BQ77" s="6">
        <v>9811</v>
      </c>
      <c r="BR77" s="6">
        <v>9.1913614053783803</v>
      </c>
    </row>
    <row r="78" spans="1:70" x14ac:dyDescent="0.25">
      <c r="A78" s="6">
        <v>77</v>
      </c>
      <c r="B78" s="7">
        <v>42479</v>
      </c>
      <c r="C78" s="6">
        <v>436.37</v>
      </c>
      <c r="D78" s="6">
        <f t="shared" si="20"/>
        <v>1.8352135092626516E-2</v>
      </c>
      <c r="E78" s="6">
        <v>1.8185767051086689E-2</v>
      </c>
      <c r="F78" s="6">
        <v>1.8185767051086689E-2</v>
      </c>
      <c r="G78" s="6">
        <v>7.1300000000000001E-3</v>
      </c>
      <c r="H78" s="6">
        <v>2.0904925544100846E-2</v>
      </c>
      <c r="I78" s="6">
        <v>2.0689415888903634E-2</v>
      </c>
      <c r="J78" s="6">
        <v>2.0689415888903634E-2</v>
      </c>
      <c r="K78" s="6">
        <v>8.6967730387273097</v>
      </c>
      <c r="L78" s="6">
        <v>-2.9430264399344024E-2</v>
      </c>
      <c r="M78" s="6">
        <v>-2.9872023621564048E-2</v>
      </c>
      <c r="N78" s="6">
        <v>-2.9872023621564048E-2</v>
      </c>
      <c r="O78" s="6">
        <v>3.2870599555197</v>
      </c>
      <c r="P78" s="6">
        <v>7.6777156647143199E-3</v>
      </c>
      <c r="Q78" s="6">
        <v>7.648392002653907E-3</v>
      </c>
      <c r="R78" s="6">
        <v>7.648392002653907E-3</v>
      </c>
      <c r="S78" s="6">
        <v>1.6131955411675101E-3</v>
      </c>
      <c r="T78" s="6">
        <v>2.4771855094809957E-2</v>
      </c>
      <c r="U78" s="6">
        <v>2.4470007420371635E-2</v>
      </c>
      <c r="V78" s="6">
        <v>2.4470007420371635E-2</v>
      </c>
      <c r="W78" s="6">
        <v>674540887.30724001</v>
      </c>
      <c r="X78" s="6">
        <v>0.22800630994752541</v>
      </c>
      <c r="Y78" s="6">
        <v>0.22800630994752541</v>
      </c>
      <c r="Z78" s="6">
        <v>403883</v>
      </c>
      <c r="AA78" s="6">
        <v>-0.61959914479199041</v>
      </c>
      <c r="AB78" s="6">
        <v>-0.52732100000000004</v>
      </c>
      <c r="AC78" s="6">
        <v>11931697.805021901</v>
      </c>
      <c r="AD78" s="6">
        <v>-0.42220712297033025</v>
      </c>
      <c r="AE78" s="6">
        <v>-0.42220712297033025</v>
      </c>
      <c r="AF78" s="6">
        <v>120642935.343064</v>
      </c>
      <c r="AG78" s="6">
        <v>0.31898249636230402</v>
      </c>
      <c r="AH78" s="6">
        <v>0.31898249636230402</v>
      </c>
      <c r="AI78" s="6">
        <v>34467.834287209203</v>
      </c>
      <c r="AJ78" s="6">
        <v>-0.15117846963125939</v>
      </c>
      <c r="AK78" s="6">
        <v>-0.15117846963125939</v>
      </c>
      <c r="AL78" s="6">
        <v>15451300</v>
      </c>
      <c r="AM78" s="6">
        <v>2.3951940754466443E-4</v>
      </c>
      <c r="AN78" s="6">
        <v>34868679462</v>
      </c>
      <c r="AO78" s="11">
        <f t="shared" si="21"/>
        <v>0</v>
      </c>
      <c r="AP78" s="6">
        <v>79237086.999999985</v>
      </c>
      <c r="AQ78" s="11">
        <f t="shared" si="22"/>
        <v>3.9740871890280136E-4</v>
      </c>
      <c r="AR78" s="6">
        <v>45428476.000000075</v>
      </c>
      <c r="AS78" s="11">
        <f t="shared" si="23"/>
        <v>3.2479167201596458E-4</v>
      </c>
      <c r="AT78" s="6">
        <v>8999999999</v>
      </c>
      <c r="AU78" s="6">
        <v>0</v>
      </c>
      <c r="AV78" s="6">
        <v>584</v>
      </c>
      <c r="AW78" s="6">
        <v>41.5</v>
      </c>
      <c r="AX78" s="6">
        <v>1.3926215489860744E-2</v>
      </c>
      <c r="AY78" s="6">
        <v>9.5010000000000008E-3</v>
      </c>
      <c r="AZ78" s="6">
        <v>2100.8000489999999</v>
      </c>
      <c r="BA78" s="6">
        <v>3.0844851975158397E-3</v>
      </c>
      <c r="BB78" s="6">
        <v>3.0844851975158397E-3</v>
      </c>
      <c r="BC78" s="6">
        <v>0.88039999999999996</v>
      </c>
      <c r="BD78" s="6">
        <f t="shared" si="12"/>
        <v>0.88039999999999996</v>
      </c>
      <c r="BE78" s="6">
        <f t="shared" si="13"/>
        <v>0.88039999999999996</v>
      </c>
      <c r="BF78" s="6">
        <v>6.4581</v>
      </c>
      <c r="BG78" s="6">
        <f t="shared" si="14"/>
        <v>6.4901799999999996</v>
      </c>
      <c r="BH78" s="6">
        <f t="shared" si="15"/>
        <v>6.4901799999999996</v>
      </c>
      <c r="BI78" s="6">
        <v>2.0880000000000001</v>
      </c>
      <c r="BJ78" s="6">
        <f t="shared" si="16"/>
        <v>2.0880000000000001</v>
      </c>
      <c r="BK78" s="6">
        <f t="shared" si="17"/>
        <v>2.0880000000000001</v>
      </c>
      <c r="BL78" s="6">
        <v>33.549999999999997</v>
      </c>
      <c r="BM78" s="6">
        <f t="shared" si="18"/>
        <v>34.049999999999997</v>
      </c>
      <c r="BN78" s="6">
        <f t="shared" si="19"/>
        <v>34.049999999999997</v>
      </c>
      <c r="BO78" s="6">
        <v>0</v>
      </c>
      <c r="BP78" s="6">
        <v>4</v>
      </c>
      <c r="BQ78" s="6">
        <v>11165</v>
      </c>
      <c r="BR78" s="6">
        <v>9.3206287258703053</v>
      </c>
    </row>
    <row r="79" spans="1:70" x14ac:dyDescent="0.25">
      <c r="A79" s="6">
        <v>78</v>
      </c>
      <c r="B79" s="7">
        <v>42480</v>
      </c>
      <c r="C79" s="6">
        <v>441.916</v>
      </c>
      <c r="D79" s="6">
        <f t="shared" si="20"/>
        <v>1.2709397987945991E-2</v>
      </c>
      <c r="E79" s="6">
        <v>1.2629311443333435E-2</v>
      </c>
      <c r="F79" s="6">
        <v>1.2629311443333435E-2</v>
      </c>
      <c r="G79" s="6">
        <v>7.2449999999999997E-3</v>
      </c>
      <c r="H79" s="6">
        <v>1.6129032258064467E-2</v>
      </c>
      <c r="I79" s="6">
        <v>1.600034134644112E-2</v>
      </c>
      <c r="J79" s="6">
        <v>1.600034134644112E-2</v>
      </c>
      <c r="K79" s="6">
        <v>8.4841507225842303</v>
      </c>
      <c r="L79" s="6">
        <v>-2.4448414969122229E-2</v>
      </c>
      <c r="M79" s="6">
        <v>-2.4752239711383205E-2</v>
      </c>
      <c r="N79" s="6">
        <v>-2.4752239711383205E-2</v>
      </c>
      <c r="O79" s="6">
        <v>3.2891084100283798</v>
      </c>
      <c r="P79" s="6">
        <v>6.2318744908806598E-4</v>
      </c>
      <c r="Q79" s="6">
        <v>6.229933484262635E-4</v>
      </c>
      <c r="R79" s="6">
        <v>6.229933484262635E-4</v>
      </c>
      <c r="S79" s="6">
        <v>1.6274142799240299E-3</v>
      </c>
      <c r="T79" s="6">
        <v>8.8140206153987655E-3</v>
      </c>
      <c r="U79" s="6">
        <v>8.7754038822605903E-3</v>
      </c>
      <c r="V79" s="6">
        <v>8.7754038822605903E-3</v>
      </c>
      <c r="W79" s="6">
        <v>1101674781.4135201</v>
      </c>
      <c r="X79" s="6">
        <v>0.63322165067175396</v>
      </c>
      <c r="Y79" s="6">
        <v>0.63322165067175396</v>
      </c>
      <c r="Z79" s="6">
        <v>1313140</v>
      </c>
      <c r="AA79" s="6">
        <v>2.2512881205695709</v>
      </c>
      <c r="AB79" s="6">
        <v>2.2512881205695709</v>
      </c>
      <c r="AC79" s="6">
        <v>14929127.402226999</v>
      </c>
      <c r="AD79" s="6">
        <v>0.25121568163949964</v>
      </c>
      <c r="AE79" s="6">
        <v>0.25121568163949964</v>
      </c>
      <c r="AF79" s="6">
        <v>175878575.903256</v>
      </c>
      <c r="AG79" s="6">
        <v>0.45784397074824335</v>
      </c>
      <c r="AH79" s="6">
        <v>0.45784397074824335</v>
      </c>
      <c r="AI79" s="6">
        <v>39972.469826122098</v>
      </c>
      <c r="AJ79" s="6">
        <v>0.15970355123111493</v>
      </c>
      <c r="AK79" s="6">
        <v>0.15970355123111493</v>
      </c>
      <c r="AL79" s="6">
        <v>15455450</v>
      </c>
      <c r="AM79" s="6">
        <v>2.6858581478581093E-4</v>
      </c>
      <c r="AN79" s="6">
        <v>34868679462</v>
      </c>
      <c r="AO79" s="11">
        <f t="shared" si="21"/>
        <v>0</v>
      </c>
      <c r="AP79" s="6">
        <v>79269261.000000015</v>
      </c>
      <c r="AQ79" s="11">
        <f t="shared" si="22"/>
        <v>4.0604723391749381E-4</v>
      </c>
      <c r="AR79" s="6">
        <v>45443976.000000045</v>
      </c>
      <c r="AS79" s="11">
        <f t="shared" si="23"/>
        <v>3.411956852783301E-4</v>
      </c>
      <c r="AT79" s="6">
        <v>8999999999</v>
      </c>
      <c r="AU79" s="6">
        <v>0</v>
      </c>
      <c r="AV79" s="6">
        <v>584</v>
      </c>
      <c r="AW79" s="6">
        <v>41.779998999999997</v>
      </c>
      <c r="AX79" s="6">
        <v>6.7469638554216041E-3</v>
      </c>
      <c r="AY79" s="6">
        <v>6.7469638554216041E-3</v>
      </c>
      <c r="AZ79" s="6">
        <v>2102.3999020000001</v>
      </c>
      <c r="BA79" s="6">
        <v>7.6154463189474471E-4</v>
      </c>
      <c r="BB79" s="6">
        <v>7.6154463189474471E-4</v>
      </c>
      <c r="BC79" s="6">
        <v>0.8851</v>
      </c>
      <c r="BD79" s="6">
        <f t="shared" si="12"/>
        <v>0.8851</v>
      </c>
      <c r="BE79" s="6">
        <f t="shared" si="13"/>
        <v>0.8851</v>
      </c>
      <c r="BF79" s="6">
        <v>6.4707999999999997</v>
      </c>
      <c r="BG79" s="6">
        <f t="shared" si="14"/>
        <v>6.4901799999999996</v>
      </c>
      <c r="BH79" s="6">
        <f t="shared" si="15"/>
        <v>6.4901799999999996</v>
      </c>
      <c r="BI79" s="6">
        <v>2.069</v>
      </c>
      <c r="BJ79" s="6">
        <f t="shared" si="16"/>
        <v>2.069</v>
      </c>
      <c r="BK79" s="6">
        <f t="shared" si="17"/>
        <v>2.069</v>
      </c>
      <c r="BL79" s="6">
        <v>33.549999999999997</v>
      </c>
      <c r="BM79" s="6">
        <f t="shared" si="18"/>
        <v>34.049999999999997</v>
      </c>
      <c r="BN79" s="6">
        <f t="shared" si="19"/>
        <v>34.049999999999997</v>
      </c>
      <c r="BO79" s="6">
        <v>0</v>
      </c>
      <c r="BP79" s="6">
        <v>4</v>
      </c>
      <c r="BQ79" s="6">
        <v>10570</v>
      </c>
      <c r="BR79" s="6">
        <v>9.2658696817686632</v>
      </c>
    </row>
    <row r="80" spans="1:70" x14ac:dyDescent="0.25">
      <c r="A80" s="6">
        <v>79</v>
      </c>
      <c r="B80" s="7">
        <v>42481</v>
      </c>
      <c r="C80" s="6">
        <v>451.08300000000003</v>
      </c>
      <c r="D80" s="6">
        <f t="shared" si="20"/>
        <v>2.0743761257795666E-2</v>
      </c>
      <c r="E80" s="6">
        <v>2.0531539279003121E-2</v>
      </c>
      <c r="F80" s="6">
        <v>2.0531539279003121E-2</v>
      </c>
      <c r="G80" s="6">
        <v>7.4749999999999999E-3</v>
      </c>
      <c r="H80" s="6">
        <v>3.1746031746031772E-2</v>
      </c>
      <c r="I80" s="6">
        <v>3.125254350410453E-2</v>
      </c>
      <c r="J80" s="6">
        <v>3.125254350410453E-2</v>
      </c>
      <c r="K80" s="6">
        <v>8.1110407450703299</v>
      </c>
      <c r="L80" s="6">
        <v>-4.3977292449638723E-2</v>
      </c>
      <c r="M80" s="6">
        <v>-4.4973613545084043E-2</v>
      </c>
      <c r="N80" s="6">
        <v>-4.4973613545084043E-2</v>
      </c>
      <c r="O80" s="6">
        <v>3.3573254896753002</v>
      </c>
      <c r="P80" s="6">
        <v>2.0740295284560645E-2</v>
      </c>
      <c r="Q80" s="6">
        <v>2.0528143736212593E-2</v>
      </c>
      <c r="R80" s="6">
        <v>2.0528143736212593E-2</v>
      </c>
      <c r="S80" s="6">
        <v>1.5956464015811501E-3</v>
      </c>
      <c r="T80" s="6">
        <v>-1.9520461836160595E-2</v>
      </c>
      <c r="U80" s="6">
        <v>-1.9713502340810384E-2</v>
      </c>
      <c r="V80" s="6">
        <v>-1.9713502340810384E-2</v>
      </c>
      <c r="W80" s="6">
        <v>1340299673.30176</v>
      </c>
      <c r="X80" s="6">
        <v>0.21660193726325355</v>
      </c>
      <c r="Y80" s="6">
        <v>0.21660193726325355</v>
      </c>
      <c r="Z80" s="6">
        <v>956562</v>
      </c>
      <c r="AA80" s="6">
        <v>-0.27154606515679974</v>
      </c>
      <c r="AB80" s="6">
        <v>-0.27154606515679974</v>
      </c>
      <c r="AC80" s="6">
        <v>12241737.003326399</v>
      </c>
      <c r="AD80" s="6">
        <v>-0.18000987777086813</v>
      </c>
      <c r="AE80" s="6">
        <v>-0.18000987777086813</v>
      </c>
      <c r="AF80" s="6">
        <v>219450496.428565</v>
      </c>
      <c r="AG80" s="6">
        <v>0.24773864753872141</v>
      </c>
      <c r="AH80" s="6">
        <v>0.24773864753872141</v>
      </c>
      <c r="AI80" s="6">
        <v>63869.062018835299</v>
      </c>
      <c r="AJ80" s="6">
        <v>0.59782626134091732</v>
      </c>
      <c r="AK80" s="6">
        <v>0.59782626134091732</v>
      </c>
      <c r="AL80" s="6">
        <v>15459125</v>
      </c>
      <c r="AM80" s="6">
        <v>2.3778020051179357E-4</v>
      </c>
      <c r="AN80" s="6">
        <v>34868679462</v>
      </c>
      <c r="AO80" s="11">
        <f t="shared" si="21"/>
        <v>0</v>
      </c>
      <c r="AP80" s="6">
        <v>79299879</v>
      </c>
      <c r="AQ80" s="11">
        <f t="shared" si="22"/>
        <v>3.8625312780429593E-4</v>
      </c>
      <c r="AR80" s="6">
        <v>45457075.999999903</v>
      </c>
      <c r="AS80" s="11">
        <f t="shared" si="23"/>
        <v>2.8826703015287275E-4</v>
      </c>
      <c r="AT80" s="6">
        <v>8999999999</v>
      </c>
      <c r="AU80" s="6">
        <v>0</v>
      </c>
      <c r="AV80" s="6">
        <v>584</v>
      </c>
      <c r="AW80" s="6">
        <v>41.68</v>
      </c>
      <c r="AX80" s="6">
        <v>-2.3934658303844587E-3</v>
      </c>
      <c r="AY80" s="6">
        <v>-2.3934658303844587E-3</v>
      </c>
      <c r="AZ80" s="6">
        <v>2091.4799800000001</v>
      </c>
      <c r="BA80" s="6">
        <v>-5.1940270685952696E-3</v>
      </c>
      <c r="BB80" s="6">
        <v>-5.1940270685952696E-3</v>
      </c>
      <c r="BC80" s="6">
        <v>0.88590000000000002</v>
      </c>
      <c r="BD80" s="6">
        <f t="shared" si="12"/>
        <v>0.88590000000000002</v>
      </c>
      <c r="BE80" s="6">
        <f t="shared" si="13"/>
        <v>0.88590000000000002</v>
      </c>
      <c r="BF80" s="6">
        <v>6.4819000000000004</v>
      </c>
      <c r="BG80" s="6">
        <f t="shared" si="14"/>
        <v>6.4901799999999996</v>
      </c>
      <c r="BH80" s="6">
        <f t="shared" si="15"/>
        <v>6.4901799999999996</v>
      </c>
      <c r="BI80" s="6">
        <v>2.0680000000000001</v>
      </c>
      <c r="BJ80" s="6">
        <f t="shared" si="16"/>
        <v>2.0680000000000001</v>
      </c>
      <c r="BK80" s="6">
        <f t="shared" si="17"/>
        <v>2.0680000000000001</v>
      </c>
      <c r="BL80" s="6">
        <v>33.549999999999997</v>
      </c>
      <c r="BM80" s="6">
        <f t="shared" si="18"/>
        <v>34.049999999999997</v>
      </c>
      <c r="BN80" s="6">
        <f t="shared" si="19"/>
        <v>34.049999999999997</v>
      </c>
      <c r="BO80" s="6">
        <v>0</v>
      </c>
      <c r="BP80" s="6">
        <v>4</v>
      </c>
      <c r="BQ80" s="6">
        <v>13629</v>
      </c>
      <c r="BR80" s="6">
        <v>9.5200285246905789</v>
      </c>
    </row>
    <row r="81" spans="1:70" x14ac:dyDescent="0.25">
      <c r="A81" s="6">
        <v>80</v>
      </c>
      <c r="B81" s="7">
        <v>42482</v>
      </c>
      <c r="C81" s="6">
        <v>447.488</v>
      </c>
      <c r="D81" s="6">
        <f t="shared" si="20"/>
        <v>-7.9697084572019489E-3</v>
      </c>
      <c r="E81" s="6">
        <v>-8.0016363340396461E-3</v>
      </c>
      <c r="F81" s="6">
        <v>-8.0016363340396461E-3</v>
      </c>
      <c r="G81" s="6">
        <v>7.28E-3</v>
      </c>
      <c r="H81" s="6">
        <v>-2.6086956521739112E-2</v>
      </c>
      <c r="I81" s="6">
        <v>-2.6433257068155483E-2</v>
      </c>
      <c r="J81" s="6">
        <v>-2.6433257068155483E-2</v>
      </c>
      <c r="K81" s="6">
        <v>7.8551066651793402</v>
      </c>
      <c r="L81" s="6">
        <v>-3.1553790436392455E-2</v>
      </c>
      <c r="M81" s="6">
        <v>-3.2062337622135263E-2</v>
      </c>
      <c r="N81" s="6">
        <v>-3.2062337622135263E-2</v>
      </c>
      <c r="O81" s="6">
        <v>3.3467356741900498</v>
      </c>
      <c r="P81" s="6">
        <v>-3.1542415288052929E-3</v>
      </c>
      <c r="Q81" s="6">
        <v>-3.1592266341940174E-3</v>
      </c>
      <c r="R81" s="6">
        <v>-3.1592266341940174E-3</v>
      </c>
      <c r="S81" s="6">
        <v>1.58950355171278E-3</v>
      </c>
      <c r="T81" s="6">
        <v>-3.8497563509578793E-3</v>
      </c>
      <c r="U81" s="6">
        <v>-3.8571857366181883E-3</v>
      </c>
      <c r="V81" s="6">
        <v>-3.8571857366181883E-3</v>
      </c>
      <c r="W81" s="6">
        <v>1244399315.4240799</v>
      </c>
      <c r="X81" s="6">
        <v>-7.1551429719768883E-2</v>
      </c>
      <c r="Y81" s="6">
        <v>-7.1551429719768883E-2</v>
      </c>
      <c r="Z81" s="6">
        <v>1004390</v>
      </c>
      <c r="AA81" s="6">
        <v>4.9999895458945683E-2</v>
      </c>
      <c r="AB81" s="6">
        <v>4.9999895458945683E-2</v>
      </c>
      <c r="AC81" s="6">
        <v>12838519.6189963</v>
      </c>
      <c r="AD81" s="6">
        <v>4.8749831458373853E-2</v>
      </c>
      <c r="AE81" s="6">
        <v>4.8749831458373853E-2</v>
      </c>
      <c r="AF81" s="6">
        <v>201291037.638733</v>
      </c>
      <c r="AG81" s="6">
        <v>-8.2749681980068879E-2</v>
      </c>
      <c r="AH81" s="6">
        <v>-8.2749681980068879E-2</v>
      </c>
      <c r="AI81" s="6">
        <v>27192.572316946302</v>
      </c>
      <c r="AJ81" s="6">
        <v>-0.57424500286340385</v>
      </c>
      <c r="AK81" s="6">
        <v>-0.57424500286340385</v>
      </c>
      <c r="AL81" s="6">
        <v>15462850</v>
      </c>
      <c r="AM81" s="6">
        <v>2.409580102366725E-4</v>
      </c>
      <c r="AN81" s="6">
        <v>34868679462</v>
      </c>
      <c r="AO81" s="11">
        <f t="shared" si="21"/>
        <v>0</v>
      </c>
      <c r="AP81" s="6">
        <v>79332325.99999997</v>
      </c>
      <c r="AQ81" s="11">
        <f t="shared" si="22"/>
        <v>4.0916834185800204E-4</v>
      </c>
      <c r="AR81" s="6">
        <v>45470075.999999754</v>
      </c>
      <c r="AS81" s="11">
        <f t="shared" si="23"/>
        <v>2.8598407869109344E-4</v>
      </c>
      <c r="AT81" s="6">
        <v>8999999999</v>
      </c>
      <c r="AU81" s="6">
        <v>0</v>
      </c>
      <c r="AV81" s="6">
        <v>584</v>
      </c>
      <c r="AW81" s="6">
        <v>41.52</v>
      </c>
      <c r="AX81" s="6">
        <v>-3.8387715930901295E-3</v>
      </c>
      <c r="AY81" s="6">
        <v>-3.8387715930901295E-3</v>
      </c>
      <c r="AZ81" s="6">
        <v>2091.580078</v>
      </c>
      <c r="BA81" s="6">
        <v>4.7859889148873896E-5</v>
      </c>
      <c r="BB81" s="6">
        <v>4.7859889148873896E-5</v>
      </c>
      <c r="BC81" s="6">
        <v>0.89019999999999999</v>
      </c>
      <c r="BD81" s="6">
        <f t="shared" si="12"/>
        <v>0.89019999999999999</v>
      </c>
      <c r="BE81" s="6">
        <f t="shared" si="13"/>
        <v>0.89019999999999999</v>
      </c>
      <c r="BF81" s="6">
        <v>6.5008999999999997</v>
      </c>
      <c r="BG81" s="6">
        <f t="shared" si="14"/>
        <v>6.5008999999999997</v>
      </c>
      <c r="BH81" s="6">
        <f t="shared" si="15"/>
        <v>6.5008999999999997</v>
      </c>
      <c r="BI81" s="6">
        <v>2.14</v>
      </c>
      <c r="BJ81" s="6">
        <f t="shared" si="16"/>
        <v>2.14</v>
      </c>
      <c r="BK81" s="6">
        <f t="shared" si="17"/>
        <v>2.14</v>
      </c>
      <c r="BL81" s="6">
        <v>33.549999999999997</v>
      </c>
      <c r="BM81" s="6">
        <f t="shared" si="18"/>
        <v>34.049999999999997</v>
      </c>
      <c r="BN81" s="6">
        <f t="shared" si="19"/>
        <v>34.049999999999997</v>
      </c>
      <c r="BO81" s="6">
        <v>0</v>
      </c>
      <c r="BP81" s="6">
        <v>4</v>
      </c>
      <c r="BQ81" s="6">
        <v>11731</v>
      </c>
      <c r="BR81" s="6">
        <v>9.3700754300973408</v>
      </c>
    </row>
    <row r="82" spans="1:70" x14ac:dyDescent="0.25">
      <c r="A82" s="6">
        <v>81</v>
      </c>
      <c r="B82" s="7">
        <v>42485</v>
      </c>
      <c r="C82" s="6">
        <v>460.46599999999899</v>
      </c>
      <c r="D82" s="6">
        <f t="shared" si="20"/>
        <v>2.9001895022881027E-2</v>
      </c>
      <c r="E82" s="6">
        <v>1.1799360118367969E-3</v>
      </c>
      <c r="F82" s="6">
        <v>1.1799360118367969E-3</v>
      </c>
      <c r="G82" s="6">
        <v>7.2769999999999996E-3</v>
      </c>
      <c r="H82" s="6">
        <v>3.1706644609869844E-3</v>
      </c>
      <c r="I82" s="6">
        <v>3.1656485042387502E-3</v>
      </c>
      <c r="J82" s="6">
        <v>3.1656485042387502E-3</v>
      </c>
      <c r="K82" s="6">
        <v>7.8127516560773103</v>
      </c>
      <c r="L82" s="6">
        <v>-2.2839437322434635E-2</v>
      </c>
      <c r="M82" s="6">
        <v>-2.3104297885751197E-2</v>
      </c>
      <c r="N82" s="6">
        <v>-2.3104297885751197E-2</v>
      </c>
      <c r="O82" s="6">
        <v>3.7522853451639699</v>
      </c>
      <c r="P82" s="6">
        <v>2.9768637679877696E-2</v>
      </c>
      <c r="Q82" s="6">
        <v>2.9334153398113096E-2</v>
      </c>
      <c r="R82" s="6">
        <v>2.9334153398113096E-2</v>
      </c>
      <c r="S82" s="6">
        <v>1.5381114432313301E-3</v>
      </c>
      <c r="T82" s="6">
        <v>-3.633760122969119E-5</v>
      </c>
      <c r="U82" s="6">
        <v>-3.6338261456300204E-5</v>
      </c>
      <c r="V82" s="6">
        <v>-3.6338261456300204E-5</v>
      </c>
      <c r="W82" s="6">
        <v>1607304204.3566</v>
      </c>
      <c r="X82" s="6">
        <v>-1.6497193555050501E-3</v>
      </c>
      <c r="Y82" s="6">
        <v>-1.6497193555050501E-3</v>
      </c>
      <c r="Z82" s="6">
        <v>590718</v>
      </c>
      <c r="AA82" s="6">
        <v>0.18316104880916376</v>
      </c>
      <c r="AB82" s="6">
        <v>0.18316104880916376</v>
      </c>
      <c r="AC82" s="6">
        <v>9849771.9057135191</v>
      </c>
      <c r="AD82" s="6">
        <v>-3.9182554825764077E-2</v>
      </c>
      <c r="AE82" s="6">
        <v>-3.9182554825764077E-2</v>
      </c>
      <c r="AF82" s="6">
        <v>271085951.565081</v>
      </c>
      <c r="AG82" s="6">
        <v>-0.48749919241333478</v>
      </c>
      <c r="AH82" s="6">
        <v>-0.48749919241333478</v>
      </c>
      <c r="AI82" s="6">
        <v>38577.730700372602</v>
      </c>
      <c r="AJ82" s="6">
        <v>0.27789245583541083</v>
      </c>
      <c r="AK82" s="6">
        <v>0.27789245583541083</v>
      </c>
      <c r="AL82" s="6">
        <v>15470600.000000013</v>
      </c>
      <c r="AM82" s="6">
        <v>5.0120126626159074E-4</v>
      </c>
      <c r="AN82" s="6">
        <v>34868679462</v>
      </c>
      <c r="AO82" s="11">
        <f t="shared" si="21"/>
        <v>0</v>
      </c>
      <c r="AP82" s="6">
        <v>79406131.000000015</v>
      </c>
      <c r="AQ82" s="11">
        <f t="shared" si="22"/>
        <v>9.3032693885774544E-4</v>
      </c>
      <c r="AR82" s="6">
        <v>45503575.999999747</v>
      </c>
      <c r="AS82" s="11">
        <f t="shared" si="23"/>
        <v>7.3674827374365357E-4</v>
      </c>
      <c r="AT82" s="6">
        <v>8999999999</v>
      </c>
      <c r="AU82" s="6">
        <v>0</v>
      </c>
      <c r="AV82" s="6">
        <v>565</v>
      </c>
      <c r="AW82" s="6">
        <v>41.68</v>
      </c>
      <c r="AX82" s="6">
        <v>3.8535645472060833E-3</v>
      </c>
      <c r="AY82" s="6">
        <v>3.8535645472060833E-3</v>
      </c>
      <c r="AZ82" s="6">
        <v>2087.790039</v>
      </c>
      <c r="BA82" s="6">
        <v>-1.8120458498648881E-3</v>
      </c>
      <c r="BB82" s="6">
        <v>-1.8120458498648881E-3</v>
      </c>
      <c r="BC82" s="6">
        <v>0.88739999999999997</v>
      </c>
      <c r="BD82" s="6">
        <f t="shared" si="12"/>
        <v>0.88739999999999997</v>
      </c>
      <c r="BE82" s="6">
        <f t="shared" si="13"/>
        <v>0.88739999999999997</v>
      </c>
      <c r="BF82" s="6">
        <v>6.4930000000000003</v>
      </c>
      <c r="BG82" s="6">
        <f t="shared" si="14"/>
        <v>6.4930000000000003</v>
      </c>
      <c r="BH82" s="6">
        <f t="shared" si="15"/>
        <v>6.4930000000000003</v>
      </c>
      <c r="BI82" s="6">
        <v>2.0630000000000002</v>
      </c>
      <c r="BJ82" s="6">
        <f t="shared" si="16"/>
        <v>2.0630000000000002</v>
      </c>
      <c r="BK82" s="6">
        <f t="shared" si="17"/>
        <v>2.0630000000000002</v>
      </c>
      <c r="BL82" s="6">
        <v>33.549999999999997</v>
      </c>
      <c r="BM82" s="6">
        <f t="shared" si="18"/>
        <v>34.049999999999997</v>
      </c>
      <c r="BN82" s="6">
        <f t="shared" si="19"/>
        <v>34.049999999999997</v>
      </c>
      <c r="BO82" s="6">
        <v>2</v>
      </c>
      <c r="BP82" s="6">
        <v>0</v>
      </c>
      <c r="BQ82" s="6">
        <v>11288</v>
      </c>
      <c r="BR82" s="6">
        <v>9.3315840792615461</v>
      </c>
    </row>
    <row r="83" spans="1:70" x14ac:dyDescent="0.25">
      <c r="A83" s="6">
        <v>82</v>
      </c>
      <c r="B83" s="7">
        <v>42486</v>
      </c>
      <c r="C83" s="6">
        <v>467.85599999999903</v>
      </c>
      <c r="D83" s="6">
        <f t="shared" si="20"/>
        <v>1.6048959097957415E-2</v>
      </c>
      <c r="E83" s="6">
        <v>1.5921536083822196E-2</v>
      </c>
      <c r="F83" s="6">
        <v>1.5921536083822196E-2</v>
      </c>
      <c r="G83" s="6">
        <v>7.1170000000000001E-3</v>
      </c>
      <c r="H83" s="6">
        <v>-2.1987082588978916E-2</v>
      </c>
      <c r="I83" s="6">
        <v>-2.2232401047815334E-2</v>
      </c>
      <c r="J83" s="6">
        <v>-2.2232401047815334E-2</v>
      </c>
      <c r="K83" s="6">
        <v>7.42466326622902</v>
      </c>
      <c r="L83" s="6">
        <v>-4.967371381200985E-2</v>
      </c>
      <c r="M83" s="6">
        <v>-5.0949894210888108E-2</v>
      </c>
      <c r="N83" s="6">
        <v>-5.0949894210888108E-2</v>
      </c>
      <c r="O83" s="6">
        <v>4.0382934386742404</v>
      </c>
      <c r="P83" s="6">
        <v>7.6222373087612899E-2</v>
      </c>
      <c r="Q83" s="6">
        <v>7.3457106825328036E-2</v>
      </c>
      <c r="R83" s="6">
        <v>7.3457106825328036E-2</v>
      </c>
      <c r="S83" s="6">
        <v>1.5409311250934401E-3</v>
      </c>
      <c r="T83" s="6">
        <v>1.8332103792078256E-3</v>
      </c>
      <c r="U83" s="6">
        <v>1.8315320998403242E-3</v>
      </c>
      <c r="V83" s="6">
        <v>1.8315320998403242E-3</v>
      </c>
      <c r="W83" s="6">
        <v>1278134938.8701401</v>
      </c>
      <c r="X83" s="6">
        <v>-0.20479587161798388</v>
      </c>
      <c r="Y83" s="6">
        <v>-0.20479587161798388</v>
      </c>
      <c r="Z83" s="6">
        <v>821664</v>
      </c>
      <c r="AA83" s="6">
        <v>0.39095812214965514</v>
      </c>
      <c r="AB83" s="6">
        <v>0.39095812214965514</v>
      </c>
      <c r="AC83" s="6">
        <v>17588527.338440798</v>
      </c>
      <c r="AD83" s="6">
        <v>0.78567864381085706</v>
      </c>
      <c r="AE83" s="6">
        <v>0.78567864381085706</v>
      </c>
      <c r="AF83" s="6">
        <v>826396782.40252805</v>
      </c>
      <c r="AG83" s="6">
        <v>2.0484677558222</v>
      </c>
      <c r="AH83" s="6">
        <v>1.5678399999999999</v>
      </c>
      <c r="AI83" s="6">
        <v>34663.298076578198</v>
      </c>
      <c r="AJ83" s="6">
        <v>-0.101468711423106</v>
      </c>
      <c r="AK83" s="6">
        <v>-0.101468711423106</v>
      </c>
      <c r="AL83" s="6">
        <v>15476550.000000009</v>
      </c>
      <c r="AM83" s="6">
        <v>3.8460046798419385E-4</v>
      </c>
      <c r="AN83" s="6">
        <v>34868679462</v>
      </c>
      <c r="AO83" s="11">
        <f t="shared" si="21"/>
        <v>0</v>
      </c>
      <c r="AP83" s="6">
        <v>79458627.000000089</v>
      </c>
      <c r="AQ83" s="11">
        <f t="shared" si="22"/>
        <v>6.6110764167661687E-4</v>
      </c>
      <c r="AR83" s="6">
        <v>45528925.999999993</v>
      </c>
      <c r="AS83" s="11">
        <f t="shared" si="23"/>
        <v>5.5709907283431987E-4</v>
      </c>
      <c r="AT83" s="6">
        <v>8999999999</v>
      </c>
      <c r="AU83" s="6">
        <v>0</v>
      </c>
      <c r="AV83" s="6">
        <v>565</v>
      </c>
      <c r="AW83" s="6">
        <v>41.950001</v>
      </c>
      <c r="AX83" s="6">
        <v>6.4779510556622023E-3</v>
      </c>
      <c r="AY83" s="6">
        <v>6.4779510556622023E-3</v>
      </c>
      <c r="AZ83" s="6">
        <v>2091.6999510000001</v>
      </c>
      <c r="BA83" s="6">
        <v>1.8727515348587582E-3</v>
      </c>
      <c r="BB83" s="6">
        <v>1.8727515348587582E-3</v>
      </c>
      <c r="BC83" s="6">
        <v>0.8851</v>
      </c>
      <c r="BD83" s="6">
        <f t="shared" si="12"/>
        <v>0.8851</v>
      </c>
      <c r="BE83" s="6">
        <f t="shared" si="13"/>
        <v>0.8851</v>
      </c>
      <c r="BF83" s="6">
        <v>6.4935</v>
      </c>
      <c r="BG83" s="6">
        <f t="shared" si="14"/>
        <v>6.4935</v>
      </c>
      <c r="BH83" s="6">
        <f t="shared" si="15"/>
        <v>6.4935</v>
      </c>
      <c r="BI83" s="6">
        <v>2.032</v>
      </c>
      <c r="BJ83" s="6">
        <f t="shared" si="16"/>
        <v>2.032</v>
      </c>
      <c r="BK83" s="6">
        <f t="shared" si="17"/>
        <v>2.032</v>
      </c>
      <c r="BL83" s="6">
        <v>34.4</v>
      </c>
      <c r="BM83" s="6">
        <f t="shared" si="18"/>
        <v>34.4</v>
      </c>
      <c r="BN83" s="6">
        <f t="shared" si="19"/>
        <v>34.4</v>
      </c>
      <c r="BO83" s="6">
        <v>2</v>
      </c>
      <c r="BP83" s="6">
        <v>0</v>
      </c>
      <c r="BQ83" s="6">
        <v>11427</v>
      </c>
      <c r="BR83" s="6">
        <v>9.3438217633506628</v>
      </c>
    </row>
    <row r="84" spans="1:70" x14ac:dyDescent="0.25">
      <c r="A84" s="6">
        <v>83</v>
      </c>
      <c r="B84" s="7">
        <v>42487</v>
      </c>
      <c r="C84" s="6">
        <v>444.78899999999999</v>
      </c>
      <c r="D84" s="6">
        <f t="shared" si="20"/>
        <v>-4.9303631886732431E-2</v>
      </c>
      <c r="E84" s="6">
        <v>-5.0560543848213423E-2</v>
      </c>
      <c r="F84" s="6">
        <v>-5.0560543848213423E-2</v>
      </c>
      <c r="G84" s="6">
        <v>6.7429999999999999E-3</v>
      </c>
      <c r="H84" s="6">
        <v>-5.2550231839258145E-2</v>
      </c>
      <c r="I84" s="6">
        <v>-5.3981358564689164E-2</v>
      </c>
      <c r="J84" s="6">
        <v>-5.3981358564689164E-2</v>
      </c>
      <c r="K84" s="6">
        <v>7.7246945499463298</v>
      </c>
      <c r="L84" s="6">
        <v>4.0410086351255557E-2</v>
      </c>
      <c r="M84" s="6">
        <v>3.9614949231309683E-2</v>
      </c>
      <c r="N84" s="6">
        <v>3.9614949231309683E-2</v>
      </c>
      <c r="O84" s="6">
        <v>3.95077356889036</v>
      </c>
      <c r="P84" s="6">
        <v>-2.1672488914677008E-2</v>
      </c>
      <c r="Q84" s="6">
        <v>-2.1910786596228842E-2</v>
      </c>
      <c r="R84" s="6">
        <v>-2.1910786596228842E-2</v>
      </c>
      <c r="S84" s="6">
        <v>1.66302395533771E-3</v>
      </c>
      <c r="T84" s="6">
        <v>7.923315212214066E-2</v>
      </c>
      <c r="U84" s="6">
        <v>7.6250744603911139E-2</v>
      </c>
      <c r="V84" s="6">
        <v>7.6250744603911139E-2</v>
      </c>
      <c r="W84" s="6">
        <v>1344104894.47509</v>
      </c>
      <c r="X84" s="6">
        <v>5.1614233832983865E-2</v>
      </c>
      <c r="Y84" s="6">
        <v>5.1614233832983865E-2</v>
      </c>
      <c r="Z84" s="6">
        <v>865930</v>
      </c>
      <c r="AA84" s="6">
        <v>5.3873602835222183E-2</v>
      </c>
      <c r="AB84" s="6">
        <v>5.3873602835222183E-2</v>
      </c>
      <c r="AC84" s="6">
        <v>18898653.057603199</v>
      </c>
      <c r="AD84" s="6">
        <v>7.4487516433456094E-2</v>
      </c>
      <c r="AE84" s="6">
        <v>7.4487516433456094E-2</v>
      </c>
      <c r="AF84" s="6">
        <v>1186956735.4292099</v>
      </c>
      <c r="AG84" s="6">
        <v>0.43630367482609272</v>
      </c>
      <c r="AH84" s="6">
        <v>0.43630367482609272</v>
      </c>
      <c r="AI84" s="6">
        <v>60004.457531549298</v>
      </c>
      <c r="AJ84" s="6">
        <v>0.73106602259794728</v>
      </c>
      <c r="AK84" s="6">
        <v>0.73106602259794728</v>
      </c>
      <c r="AL84" s="6">
        <v>15479925</v>
      </c>
      <c r="AM84" s="6">
        <v>2.1807185709933318E-4</v>
      </c>
      <c r="AN84" s="6">
        <v>34868679462</v>
      </c>
      <c r="AO84" s="11">
        <f t="shared" si="21"/>
        <v>0</v>
      </c>
      <c r="AP84" s="6">
        <v>79490355.999999925</v>
      </c>
      <c r="AQ84" s="11">
        <f t="shared" si="22"/>
        <v>3.9931472764859189E-4</v>
      </c>
      <c r="AR84" s="6">
        <v>45544550.999999993</v>
      </c>
      <c r="AS84" s="11">
        <f t="shared" si="23"/>
        <v>3.4318841608519388E-4</v>
      </c>
      <c r="AT84" s="6">
        <v>8999999999</v>
      </c>
      <c r="AU84" s="6">
        <v>0</v>
      </c>
      <c r="AV84" s="6">
        <v>565</v>
      </c>
      <c r="AW84" s="6">
        <v>41.880001</v>
      </c>
      <c r="AX84" s="6">
        <v>-1.6686531187448668E-3</v>
      </c>
      <c r="AY84" s="6">
        <v>-1.6686531187448668E-3</v>
      </c>
      <c r="AZ84" s="6">
        <v>2095.1499020000001</v>
      </c>
      <c r="BA84" s="6">
        <v>1.6493527182762052E-3</v>
      </c>
      <c r="BB84" s="6">
        <v>1.6493527182762052E-3</v>
      </c>
      <c r="BC84" s="6">
        <v>0.88329999999999997</v>
      </c>
      <c r="BD84" s="6">
        <f t="shared" si="12"/>
        <v>0.88329999999999997</v>
      </c>
      <c r="BE84" s="6">
        <f t="shared" si="13"/>
        <v>0.88329999999999997</v>
      </c>
      <c r="BF84" s="6">
        <v>6.4950000000000001</v>
      </c>
      <c r="BG84" s="6">
        <f t="shared" si="14"/>
        <v>6.4950000000000001</v>
      </c>
      <c r="BH84" s="6">
        <f t="shared" si="15"/>
        <v>6.4950000000000001</v>
      </c>
      <c r="BI84" s="6">
        <v>1.9950000000000001</v>
      </c>
      <c r="BJ84" s="6">
        <f t="shared" si="16"/>
        <v>1.9950000000000001</v>
      </c>
      <c r="BK84" s="6">
        <f t="shared" si="17"/>
        <v>1.9950000000000001</v>
      </c>
      <c r="BL84" s="6">
        <v>34.4</v>
      </c>
      <c r="BM84" s="6">
        <f t="shared" si="18"/>
        <v>34.4</v>
      </c>
      <c r="BN84" s="6">
        <f t="shared" si="19"/>
        <v>34.4</v>
      </c>
      <c r="BO84" s="6">
        <v>2</v>
      </c>
      <c r="BP84" s="6">
        <v>0</v>
      </c>
      <c r="BQ84" s="6">
        <v>11032</v>
      </c>
      <c r="BR84" s="6">
        <v>9.3086460607603065</v>
      </c>
    </row>
    <row r="85" spans="1:70" x14ac:dyDescent="0.25">
      <c r="A85" s="6">
        <v>84</v>
      </c>
      <c r="B85" s="7">
        <v>42488</v>
      </c>
      <c r="C85" s="6">
        <v>449.38099999999901</v>
      </c>
      <c r="D85" s="6">
        <f t="shared" si="20"/>
        <v>1.0323996321849278E-2</v>
      </c>
      <c r="E85" s="6">
        <v>1.0271067849032811E-2</v>
      </c>
      <c r="F85" s="6">
        <v>1.0271067849032811E-2</v>
      </c>
      <c r="G85" s="6">
        <v>6.6889999999999901E-3</v>
      </c>
      <c r="H85" s="6">
        <v>-8.0083049087957547E-3</v>
      </c>
      <c r="I85" s="6">
        <v>-8.0405436161753909E-3</v>
      </c>
      <c r="J85" s="6">
        <v>-8.0405436161753909E-3</v>
      </c>
      <c r="K85" s="6">
        <v>7.2502160052257798</v>
      </c>
      <c r="L85" s="6">
        <v>-6.1423599554994261E-2</v>
      </c>
      <c r="M85" s="6">
        <v>-6.3391019295040749E-2</v>
      </c>
      <c r="N85" s="6">
        <v>-6.3391019295040749E-2</v>
      </c>
      <c r="O85" s="6">
        <v>3.8106507889204102</v>
      </c>
      <c r="P85" s="6">
        <v>-3.5467175611713329E-2</v>
      </c>
      <c r="Q85" s="6">
        <v>-3.6111414671863233E-2</v>
      </c>
      <c r="R85" s="6">
        <v>-3.6111414671863233E-2</v>
      </c>
      <c r="S85" s="6">
        <v>1.60042999368823E-3</v>
      </c>
      <c r="T85" s="6">
        <v>-3.7638641012100786E-2</v>
      </c>
      <c r="U85" s="6">
        <v>-3.8365265805305679E-2</v>
      </c>
      <c r="V85" s="6">
        <v>-3.8365265805305679E-2</v>
      </c>
      <c r="W85" s="6">
        <v>1497339511.3554499</v>
      </c>
      <c r="X85" s="6">
        <v>0.11400495415962474</v>
      </c>
      <c r="Y85" s="6">
        <v>0.11400495415962474</v>
      </c>
      <c r="Z85" s="6">
        <v>745304</v>
      </c>
      <c r="AA85" s="6">
        <v>-0.13930225306895477</v>
      </c>
      <c r="AB85" s="6">
        <v>-0.13930225306895477</v>
      </c>
      <c r="AC85" s="6">
        <v>10503191.4031225</v>
      </c>
      <c r="AD85" s="6">
        <v>-0.44423597961671057</v>
      </c>
      <c r="AE85" s="6">
        <v>-0.44423597961671057</v>
      </c>
      <c r="AF85" s="6">
        <v>1143224861.8497601</v>
      </c>
      <c r="AG85" s="6">
        <v>-3.6843696382611799E-2</v>
      </c>
      <c r="AH85" s="6">
        <v>-3.6843696382611799E-2</v>
      </c>
      <c r="AI85" s="6">
        <v>47603.652123658103</v>
      </c>
      <c r="AJ85" s="6">
        <v>-0.20666473655513123</v>
      </c>
      <c r="AK85" s="6">
        <v>-0.20666473655513123</v>
      </c>
      <c r="AL85" s="6">
        <v>15483275.000000013</v>
      </c>
      <c r="AM85" s="6">
        <v>2.1640931722944644E-4</v>
      </c>
      <c r="AN85" s="6">
        <v>34868679461.999901</v>
      </c>
      <c r="AO85" s="11">
        <f t="shared" si="21"/>
        <v>-2.8444475224345391E-15</v>
      </c>
      <c r="AP85" s="6">
        <v>79521958.999999955</v>
      </c>
      <c r="AQ85" s="11">
        <f t="shared" si="22"/>
        <v>3.9757024109981132E-4</v>
      </c>
      <c r="AR85" s="6">
        <v>45558350.999999747</v>
      </c>
      <c r="AS85" s="11">
        <f t="shared" si="23"/>
        <v>3.0300002298308163E-4</v>
      </c>
      <c r="AT85" s="6">
        <v>8999999999</v>
      </c>
      <c r="AU85" s="6">
        <v>0</v>
      </c>
      <c r="AV85" s="6">
        <v>565</v>
      </c>
      <c r="AW85" s="6">
        <v>41.880001</v>
      </c>
      <c r="AX85" s="6">
        <v>0</v>
      </c>
      <c r="AY85" s="6">
        <v>0</v>
      </c>
      <c r="AZ85" s="6">
        <v>2075.8100589999999</v>
      </c>
      <c r="BA85" s="6">
        <v>-9.2307681572276357E-3</v>
      </c>
      <c r="BB85" s="6">
        <v>-9.2307681572276357E-3</v>
      </c>
      <c r="BC85" s="6">
        <v>0.88090000000000002</v>
      </c>
      <c r="BD85" s="6">
        <f t="shared" si="12"/>
        <v>0.88090000000000002</v>
      </c>
      <c r="BE85" s="6">
        <f t="shared" si="13"/>
        <v>0.88090000000000002</v>
      </c>
      <c r="BF85" s="6">
        <v>6.4759000000000002</v>
      </c>
      <c r="BG85" s="6">
        <f t="shared" si="14"/>
        <v>6.4901799999999996</v>
      </c>
      <c r="BH85" s="6">
        <f t="shared" si="15"/>
        <v>6.4901799999999996</v>
      </c>
      <c r="BI85" s="6">
        <v>2.0779999999999998</v>
      </c>
      <c r="BJ85" s="6">
        <f t="shared" si="16"/>
        <v>2.0779999999999998</v>
      </c>
      <c r="BK85" s="6">
        <f t="shared" si="17"/>
        <v>2.0779999999999998</v>
      </c>
      <c r="BL85" s="6">
        <v>34.4</v>
      </c>
      <c r="BM85" s="6">
        <f t="shared" si="18"/>
        <v>34.4</v>
      </c>
      <c r="BN85" s="6">
        <f t="shared" si="19"/>
        <v>34.4</v>
      </c>
      <c r="BO85" s="6">
        <v>2</v>
      </c>
      <c r="BP85" s="6">
        <v>0</v>
      </c>
      <c r="BQ85" s="6">
        <v>11803</v>
      </c>
      <c r="BR85" s="6">
        <v>9.3761937360628309</v>
      </c>
    </row>
    <row r="86" spans="1:70" x14ac:dyDescent="0.25">
      <c r="A86" s="6">
        <v>85</v>
      </c>
      <c r="B86" s="7">
        <v>42489</v>
      </c>
      <c r="C86" s="6">
        <v>456.56599999999997</v>
      </c>
      <c r="D86" s="6">
        <f t="shared" si="20"/>
        <v>1.5988659956698178E-2</v>
      </c>
      <c r="E86" s="6">
        <v>1.5862187634057747E-2</v>
      </c>
      <c r="F86" s="6">
        <v>1.5862187634057747E-2</v>
      </c>
      <c r="G86" s="6">
        <v>6.7580000000000001E-3</v>
      </c>
      <c r="H86" s="6">
        <v>1.0315443265063557E-2</v>
      </c>
      <c r="I86" s="6">
        <v>1.0262602155828773E-2</v>
      </c>
      <c r="J86" s="6">
        <v>1.0262602155828773E-2</v>
      </c>
      <c r="K86" s="6">
        <v>7.4758176097578097</v>
      </c>
      <c r="L86" s="6">
        <v>3.1116535613479896E-2</v>
      </c>
      <c r="M86" s="6">
        <v>3.0642230280090426E-2</v>
      </c>
      <c r="N86" s="6">
        <v>3.0642230280090426E-2</v>
      </c>
      <c r="O86" s="6">
        <v>3.8239382179799302</v>
      </c>
      <c r="P86" s="6">
        <v>3.4869185857055152E-3</v>
      </c>
      <c r="Q86" s="6">
        <v>3.4808533802563593E-3</v>
      </c>
      <c r="R86" s="6">
        <v>3.4808533802563593E-3</v>
      </c>
      <c r="S86" s="6">
        <v>1.6159203890760299E-3</v>
      </c>
      <c r="T86" s="6">
        <v>9.6788959522696328E-3</v>
      </c>
      <c r="U86" s="6">
        <v>9.6323555046317361E-3</v>
      </c>
      <c r="V86" s="6">
        <v>9.6323555046317361E-3</v>
      </c>
      <c r="W86" s="6">
        <v>683291625.35216105</v>
      </c>
      <c r="X86" s="6">
        <v>-0.54366286325162227</v>
      </c>
      <c r="Y86" s="6">
        <v>-0.42460100000000001</v>
      </c>
      <c r="Z86" s="6">
        <v>535007</v>
      </c>
      <c r="AA86" s="6">
        <v>-0.28216271481167415</v>
      </c>
      <c r="AB86" s="6">
        <v>-0.28216271481167415</v>
      </c>
      <c r="AC86" s="6">
        <v>8232651.0357041303</v>
      </c>
      <c r="AD86" s="6">
        <v>-0.21617623446749329</v>
      </c>
      <c r="AE86" s="6">
        <v>-0.21617623446749329</v>
      </c>
      <c r="AF86" s="6">
        <v>282885526.11787701</v>
      </c>
      <c r="AG86" s="6">
        <v>-0.75255478116513075</v>
      </c>
      <c r="AH86" s="6">
        <v>-0.49238500000000002</v>
      </c>
      <c r="AI86" s="6">
        <v>12283.815809535899</v>
      </c>
      <c r="AJ86" s="6">
        <v>-0.74195644112290549</v>
      </c>
      <c r="AK86" s="6">
        <v>-0.61693600000000004</v>
      </c>
      <c r="AL86" s="6">
        <v>15487225.000000002</v>
      </c>
      <c r="AM86" s="6">
        <v>2.5511398589696434E-4</v>
      </c>
      <c r="AN86" s="6">
        <v>34868679462</v>
      </c>
      <c r="AO86" s="11">
        <f t="shared" si="21"/>
        <v>2.8444475224345474E-15</v>
      </c>
      <c r="AP86" s="6">
        <v>79554067.99999997</v>
      </c>
      <c r="AQ86" s="11">
        <f t="shared" si="22"/>
        <v>4.0377526413823531E-4</v>
      </c>
      <c r="AR86" s="6">
        <v>45572351.00000003</v>
      </c>
      <c r="AS86" s="11">
        <f t="shared" si="23"/>
        <v>3.0729821630908459E-4</v>
      </c>
      <c r="AT86" s="6">
        <v>8999999999</v>
      </c>
      <c r="AU86" s="6">
        <v>0</v>
      </c>
      <c r="AV86" s="6">
        <v>565</v>
      </c>
      <c r="AW86" s="6">
        <v>42.400002000000001</v>
      </c>
      <c r="AX86" s="6">
        <v>1.241645147047634E-2</v>
      </c>
      <c r="AY86" s="6">
        <v>9.5010000000000008E-3</v>
      </c>
      <c r="AZ86" s="6">
        <v>2065.3000489999999</v>
      </c>
      <c r="BA86" s="6">
        <v>-5.0630884817385721E-3</v>
      </c>
      <c r="BB86" s="6">
        <v>-5.0630884817385721E-3</v>
      </c>
      <c r="BC86" s="6">
        <v>0.873</v>
      </c>
      <c r="BD86" s="6">
        <f t="shared" si="12"/>
        <v>0.873</v>
      </c>
      <c r="BE86" s="6">
        <f t="shared" si="13"/>
        <v>0.873</v>
      </c>
      <c r="BF86" s="6">
        <v>6.4741</v>
      </c>
      <c r="BG86" s="6">
        <f t="shared" si="14"/>
        <v>6.4901799999999996</v>
      </c>
      <c r="BH86" s="6">
        <f t="shared" si="15"/>
        <v>6.4901799999999996</v>
      </c>
      <c r="BI86" s="6">
        <v>2.1779999999999999</v>
      </c>
      <c r="BJ86" s="6">
        <f t="shared" si="16"/>
        <v>2.1779999999999999</v>
      </c>
      <c r="BK86" s="6">
        <f t="shared" si="17"/>
        <v>2.1779999999999999</v>
      </c>
      <c r="BL86" s="6">
        <v>34.4</v>
      </c>
      <c r="BM86" s="6">
        <f t="shared" si="18"/>
        <v>34.4</v>
      </c>
      <c r="BN86" s="6">
        <f t="shared" si="19"/>
        <v>34.4</v>
      </c>
      <c r="BO86" s="6">
        <v>2</v>
      </c>
      <c r="BP86" s="6">
        <v>0</v>
      </c>
      <c r="BQ86" s="6">
        <v>9900</v>
      </c>
      <c r="BR86" s="6">
        <v>9.2003910411225149</v>
      </c>
    </row>
    <row r="87" spans="1:70" x14ac:dyDescent="0.25">
      <c r="A87" s="6">
        <v>86</v>
      </c>
      <c r="B87" s="7">
        <v>42492</v>
      </c>
      <c r="C87" s="6">
        <v>444.488</v>
      </c>
      <c r="D87" s="6">
        <f t="shared" si="20"/>
        <v>-2.6454006649640961E-2</v>
      </c>
      <c r="E87" s="6">
        <v>-1.8067999427309144E-2</v>
      </c>
      <c r="F87" s="6">
        <v>-1.8067999427309144E-2</v>
      </c>
      <c r="G87" s="6">
        <v>6.7129999999999898E-3</v>
      </c>
      <c r="H87" s="6">
        <v>-1.2213066509711702E-2</v>
      </c>
      <c r="I87" s="6">
        <v>-1.2288258853071179E-2</v>
      </c>
      <c r="J87" s="6">
        <v>-1.2288258853071179E-2</v>
      </c>
      <c r="K87" s="6">
        <v>10.107821168667099</v>
      </c>
      <c r="L87" s="6">
        <v>0.14439551476846776</v>
      </c>
      <c r="M87" s="6">
        <v>0.13487656289958377</v>
      </c>
      <c r="N87" s="6">
        <v>0.13487656289958377</v>
      </c>
      <c r="O87" s="6">
        <v>3.69566229323511</v>
      </c>
      <c r="P87" s="6">
        <v>-6.6892222673692577E-3</v>
      </c>
      <c r="Q87" s="6">
        <v>-6.7116953891770484E-3</v>
      </c>
      <c r="R87" s="6">
        <v>-6.7116953891770484E-3</v>
      </c>
      <c r="S87" s="6">
        <v>1.5736231006518199E-3</v>
      </c>
      <c r="T87" s="6">
        <v>-2.3327707910527781E-2</v>
      </c>
      <c r="U87" s="6">
        <v>-2.3604105837149166E-2</v>
      </c>
      <c r="V87" s="6">
        <v>-2.3604105837149166E-2</v>
      </c>
      <c r="W87" s="6">
        <v>679795242.35671699</v>
      </c>
      <c r="X87" s="6">
        <v>0.7227181599044965</v>
      </c>
      <c r="Y87" s="6">
        <v>0.7227181599044965</v>
      </c>
      <c r="Z87" s="6">
        <v>583376</v>
      </c>
      <c r="AA87" s="6">
        <v>1.4542016364821944</v>
      </c>
      <c r="AB87" s="6">
        <v>1.4542016364821944</v>
      </c>
      <c r="AC87" s="6">
        <v>40531647.259435803</v>
      </c>
      <c r="AD87" s="6">
        <v>1.4820589382088745</v>
      </c>
      <c r="AE87" s="6">
        <v>1.4820589382088745</v>
      </c>
      <c r="AF87" s="6">
        <v>372646086.50210297</v>
      </c>
      <c r="AG87" s="6">
        <v>0.14879043324899194</v>
      </c>
      <c r="AH87" s="6">
        <v>0.14879043324899194</v>
      </c>
      <c r="AI87" s="6">
        <v>17500.7903621798</v>
      </c>
      <c r="AJ87" s="6">
        <v>-8.625494973834906E-2</v>
      </c>
      <c r="AK87" s="6">
        <v>-8.625494973834906E-2</v>
      </c>
      <c r="AL87" s="6">
        <v>15498525</v>
      </c>
      <c r="AM87" s="6">
        <v>7.2963361738453058E-4</v>
      </c>
      <c r="AN87" s="6">
        <v>34868679461.999901</v>
      </c>
      <c r="AO87" s="11">
        <f t="shared" si="21"/>
        <v>-2.8444475224345391E-15</v>
      </c>
      <c r="AP87" s="6">
        <v>79648532.0000007</v>
      </c>
      <c r="AQ87" s="11">
        <f t="shared" si="22"/>
        <v>1.1874188507962936E-3</v>
      </c>
      <c r="AR87" s="6">
        <v>45613576.000000007</v>
      </c>
      <c r="AS87" s="11">
        <f t="shared" si="23"/>
        <v>9.0460551398758476E-4</v>
      </c>
      <c r="AT87" s="6">
        <v>8999999999</v>
      </c>
      <c r="AU87" s="6">
        <v>0</v>
      </c>
      <c r="AV87" s="6">
        <v>563</v>
      </c>
      <c r="AW87" s="6">
        <v>42.16</v>
      </c>
      <c r="AX87" s="6">
        <v>-5.6604242613008376E-3</v>
      </c>
      <c r="AY87" s="6">
        <v>-5.6604242613008376E-3</v>
      </c>
      <c r="AZ87" s="6">
        <v>2081.429932</v>
      </c>
      <c r="BA87" s="6">
        <v>7.8099465536787312E-3</v>
      </c>
      <c r="BB87" s="6">
        <v>7.8099465536787312E-3</v>
      </c>
      <c r="BC87" s="6">
        <v>0.86699999999999999</v>
      </c>
      <c r="BD87" s="6">
        <f t="shared" si="12"/>
        <v>0.86699999999999999</v>
      </c>
      <c r="BE87" s="6">
        <f t="shared" si="13"/>
        <v>0.86699999999999999</v>
      </c>
      <c r="BF87" s="6">
        <v>6.4741</v>
      </c>
      <c r="BG87" s="6">
        <f t="shared" si="14"/>
        <v>6.4901799999999996</v>
      </c>
      <c r="BH87" s="6">
        <f t="shared" si="15"/>
        <v>6.4901799999999996</v>
      </c>
      <c r="BI87" s="6">
        <v>2.0419999999999998</v>
      </c>
      <c r="BJ87" s="6">
        <f t="shared" si="16"/>
        <v>2.0419999999999998</v>
      </c>
      <c r="BK87" s="6">
        <f t="shared" si="17"/>
        <v>2.0419999999999998</v>
      </c>
      <c r="BL87" s="6">
        <v>34.299999999999997</v>
      </c>
      <c r="BM87" s="6">
        <f t="shared" si="18"/>
        <v>34.299999999999997</v>
      </c>
      <c r="BN87" s="6">
        <f t="shared" si="19"/>
        <v>34.299999999999997</v>
      </c>
      <c r="BO87" s="6">
        <v>0</v>
      </c>
      <c r="BP87" s="6">
        <v>0</v>
      </c>
      <c r="BQ87" s="6">
        <v>91850</v>
      </c>
      <c r="BR87" s="6">
        <v>11.427922977900282</v>
      </c>
    </row>
    <row r="88" spans="1:70" x14ac:dyDescent="0.25">
      <c r="A88" s="6">
        <v>87</v>
      </c>
      <c r="B88" s="7">
        <v>42493</v>
      </c>
      <c r="C88" s="6">
        <v>450.3</v>
      </c>
      <c r="D88" s="6">
        <f t="shared" si="20"/>
        <v>1.3075718579579228E-2</v>
      </c>
      <c r="E88" s="6">
        <v>1.2990969343403887E-2</v>
      </c>
      <c r="F88" s="6">
        <v>1.2990969343403887E-2</v>
      </c>
      <c r="G88" s="6">
        <v>6.5589999999999902E-3</v>
      </c>
      <c r="H88" s="6">
        <v>-2.2940563086548467E-2</v>
      </c>
      <c r="I88" s="6">
        <v>-2.3207792645016004E-2</v>
      </c>
      <c r="J88" s="6">
        <v>-2.3207792645016004E-2</v>
      </c>
      <c r="K88" s="6">
        <v>9.2853358109544892</v>
      </c>
      <c r="L88" s="6">
        <v>-8.1371182175462825E-2</v>
      </c>
      <c r="M88" s="6">
        <v>-8.4873136121014395E-2</v>
      </c>
      <c r="N88" s="6">
        <v>-8.4873136121014395E-2</v>
      </c>
      <c r="O88" s="6">
        <v>3.7502723752082199</v>
      </c>
      <c r="P88" s="6">
        <v>1.4776805248973469E-2</v>
      </c>
      <c r="Q88" s="6">
        <v>1.4668692006582816E-2</v>
      </c>
      <c r="R88" s="6">
        <v>1.4668692006582816E-2</v>
      </c>
      <c r="S88" s="6">
        <v>1.5788337235962699E-3</v>
      </c>
      <c r="T88" s="6">
        <v>3.3112267748812746E-3</v>
      </c>
      <c r="U88" s="6">
        <v>3.3057567352058666E-3</v>
      </c>
      <c r="V88" s="6">
        <v>3.3057567352058666E-3</v>
      </c>
      <c r="W88" s="6">
        <v>460396814.08345801</v>
      </c>
      <c r="X88" s="6">
        <v>-0.32274192963258702</v>
      </c>
      <c r="Y88" s="6">
        <v>-0.32274192963258702</v>
      </c>
      <c r="Z88" s="6">
        <v>331478.99999999901</v>
      </c>
      <c r="AA88" s="6">
        <v>-0.43179184608211685</v>
      </c>
      <c r="AB88" s="6">
        <v>-0.43179184608211685</v>
      </c>
      <c r="AC88" s="6">
        <v>20068196.2237431</v>
      </c>
      <c r="AD88" s="6">
        <v>-0.50487587895724606</v>
      </c>
      <c r="AE88" s="6">
        <v>-0.50487587895724606</v>
      </c>
      <c r="AF88" s="6">
        <v>284823353.37181199</v>
      </c>
      <c r="AG88" s="6">
        <v>-0.23567330051591825</v>
      </c>
      <c r="AH88" s="6">
        <v>-0.23567330051591825</v>
      </c>
      <c r="AI88" s="6">
        <v>32193.190007634701</v>
      </c>
      <c r="AJ88" s="6">
        <v>0.8395277779685888</v>
      </c>
      <c r="AK88" s="6">
        <v>0.8395277779685888</v>
      </c>
      <c r="AL88" s="6">
        <v>15502425</v>
      </c>
      <c r="AM88" s="6">
        <v>2.5163684931307979E-4</v>
      </c>
      <c r="AN88" s="6">
        <v>34868679461.999901</v>
      </c>
      <c r="AO88" s="11">
        <f t="shared" si="21"/>
        <v>0</v>
      </c>
      <c r="AP88" s="6">
        <v>79680704.000000045</v>
      </c>
      <c r="AQ88" s="11">
        <f t="shared" si="22"/>
        <v>4.0392458205436939E-4</v>
      </c>
      <c r="AR88" s="6">
        <v>45626850.999999858</v>
      </c>
      <c r="AS88" s="11">
        <f t="shared" si="23"/>
        <v>2.9103177527346215E-4</v>
      </c>
      <c r="AT88" s="6">
        <v>8999999999</v>
      </c>
      <c r="AU88" s="6">
        <v>0</v>
      </c>
      <c r="AV88" s="6">
        <v>563</v>
      </c>
      <c r="AW88" s="6">
        <v>41.939999</v>
      </c>
      <c r="AX88" s="6">
        <v>-5.2182400379505774E-3</v>
      </c>
      <c r="AY88" s="6">
        <v>-5.2182400379505774E-3</v>
      </c>
      <c r="AZ88" s="6">
        <v>2063.3701169999999</v>
      </c>
      <c r="BA88" s="6">
        <v>-8.676638460102663E-3</v>
      </c>
      <c r="BB88" s="6">
        <v>-8.676638460102663E-3</v>
      </c>
      <c r="BC88" s="6">
        <v>0.86980000000000002</v>
      </c>
      <c r="BD88" s="6">
        <f t="shared" si="12"/>
        <v>0.86980000000000002</v>
      </c>
      <c r="BE88" s="6">
        <f t="shared" si="13"/>
        <v>0.86980000000000002</v>
      </c>
      <c r="BF88" s="6">
        <v>6.4916999999999998</v>
      </c>
      <c r="BG88" s="6">
        <f t="shared" si="14"/>
        <v>6.4916999999999998</v>
      </c>
      <c r="BH88" s="6">
        <f t="shared" si="15"/>
        <v>6.4916999999999998</v>
      </c>
      <c r="BI88" s="6">
        <v>2.0859999999999999</v>
      </c>
      <c r="BJ88" s="6">
        <f t="shared" si="16"/>
        <v>2.0859999999999999</v>
      </c>
      <c r="BK88" s="6">
        <f t="shared" si="17"/>
        <v>2.0859999999999999</v>
      </c>
      <c r="BL88" s="6">
        <v>34.299999999999997</v>
      </c>
      <c r="BM88" s="6">
        <f t="shared" si="18"/>
        <v>34.299999999999997</v>
      </c>
      <c r="BN88" s="6">
        <f t="shared" si="19"/>
        <v>34.299999999999997</v>
      </c>
      <c r="BO88" s="6">
        <v>0</v>
      </c>
      <c r="BP88" s="6">
        <v>0</v>
      </c>
      <c r="BQ88" s="6">
        <v>46480</v>
      </c>
      <c r="BR88" s="6">
        <v>10.746798905924305</v>
      </c>
    </row>
    <row r="89" spans="1:70" x14ac:dyDescent="0.25">
      <c r="A89" s="6">
        <v>88</v>
      </c>
      <c r="B89" s="7">
        <v>42494</v>
      </c>
      <c r="C89" s="6">
        <v>447.11900000000003</v>
      </c>
      <c r="D89" s="6">
        <f t="shared" si="20"/>
        <v>-7.0641794359315637E-3</v>
      </c>
      <c r="E89" s="6">
        <v>-7.0892488846371806E-3</v>
      </c>
      <c r="F89" s="6">
        <v>-7.0892488846371806E-3</v>
      </c>
      <c r="G89" s="6">
        <v>6.3140000000000002E-3</v>
      </c>
      <c r="H89" s="6">
        <v>-3.7353255069368867E-2</v>
      </c>
      <c r="I89" s="6">
        <v>-3.8068762175796959E-2</v>
      </c>
      <c r="J89" s="6">
        <v>-3.8068762175796959E-2</v>
      </c>
      <c r="K89" s="6">
        <v>9.4141361360647995</v>
      </c>
      <c r="L89" s="6">
        <v>1.3871369623310391E-2</v>
      </c>
      <c r="M89" s="6">
        <v>1.3776042707408329E-2</v>
      </c>
      <c r="N89" s="6">
        <v>1.3776042707408329E-2</v>
      </c>
      <c r="O89" s="6">
        <v>3.7507222186643898</v>
      </c>
      <c r="P89" s="6">
        <v>1.1994954263687704E-4</v>
      </c>
      <c r="Q89" s="6">
        <v>1.1994234926577603E-4</v>
      </c>
      <c r="R89" s="6">
        <v>1.1994234926577603E-4</v>
      </c>
      <c r="S89" s="6">
        <v>1.5373884291679601E-3</v>
      </c>
      <c r="T89" s="6">
        <v>-2.6250575857922315E-2</v>
      </c>
      <c r="U89" s="6">
        <v>-2.6601273179045648E-2</v>
      </c>
      <c r="V89" s="6">
        <v>-2.6601273179045648E-2</v>
      </c>
      <c r="W89" s="6">
        <v>430680620.31665099</v>
      </c>
      <c r="X89" s="6">
        <v>-6.4544742400020699E-2</v>
      </c>
      <c r="Y89" s="6">
        <v>-6.4544742400020699E-2</v>
      </c>
      <c r="Z89" s="6">
        <v>564031</v>
      </c>
      <c r="AA89" s="6">
        <v>0.70155877144555667</v>
      </c>
      <c r="AB89" s="6">
        <v>0.70155877144555667</v>
      </c>
      <c r="AC89" s="6">
        <v>16758119.374866201</v>
      </c>
      <c r="AD89" s="6">
        <v>-0.16494142333333767</v>
      </c>
      <c r="AE89" s="6">
        <v>-0.16494142333333767</v>
      </c>
      <c r="AF89" s="6">
        <v>326275088.68939</v>
      </c>
      <c r="AG89" s="6">
        <v>0.14553488970220219</v>
      </c>
      <c r="AH89" s="6">
        <v>0.14553488970220219</v>
      </c>
      <c r="AI89" s="6">
        <v>12348.9300031904</v>
      </c>
      <c r="AJ89" s="6">
        <v>-0.61641173178980346</v>
      </c>
      <c r="AK89" s="6">
        <v>-0.61641173178980346</v>
      </c>
      <c r="AL89" s="6">
        <v>15506549.999999998</v>
      </c>
      <c r="AM89" s="6">
        <v>2.6608740245465709E-4</v>
      </c>
      <c r="AN89" s="6">
        <v>34868679462</v>
      </c>
      <c r="AO89" s="11">
        <f t="shared" si="21"/>
        <v>2.8444475224345474E-15</v>
      </c>
      <c r="AP89" s="6">
        <v>79712115</v>
      </c>
      <c r="AQ89" s="11">
        <f t="shared" si="22"/>
        <v>3.9421087444151197E-4</v>
      </c>
      <c r="AR89" s="6">
        <v>45639875.999999829</v>
      </c>
      <c r="AS89" s="11">
        <f t="shared" si="23"/>
        <v>2.8546787066173463E-4</v>
      </c>
      <c r="AT89" s="6">
        <v>8999999999</v>
      </c>
      <c r="AU89" s="6">
        <v>0</v>
      </c>
      <c r="AV89" s="6">
        <v>563</v>
      </c>
      <c r="AW89" s="6">
        <v>41.91</v>
      </c>
      <c r="AX89" s="6">
        <v>-7.152837557293137E-4</v>
      </c>
      <c r="AY89" s="6">
        <v>-7.152837557293137E-4</v>
      </c>
      <c r="AZ89" s="6">
        <v>2051.1201169999999</v>
      </c>
      <c r="BA89" s="6">
        <v>-5.9368893147539953E-3</v>
      </c>
      <c r="BB89" s="6">
        <v>-5.9368893147539953E-3</v>
      </c>
      <c r="BC89" s="6">
        <v>0.87050000000000005</v>
      </c>
      <c r="BD89" s="6">
        <f t="shared" si="12"/>
        <v>0.87050000000000005</v>
      </c>
      <c r="BE89" s="6">
        <f t="shared" si="13"/>
        <v>0.87050000000000005</v>
      </c>
      <c r="BF89" s="6">
        <v>6.4946999999999999</v>
      </c>
      <c r="BG89" s="6">
        <f t="shared" si="14"/>
        <v>6.4946999999999999</v>
      </c>
      <c r="BH89" s="6">
        <f t="shared" si="15"/>
        <v>6.4946999999999999</v>
      </c>
      <c r="BI89" s="6">
        <v>2.141</v>
      </c>
      <c r="BJ89" s="6">
        <f t="shared" si="16"/>
        <v>2.141</v>
      </c>
      <c r="BK89" s="6">
        <f t="shared" si="17"/>
        <v>2.141</v>
      </c>
      <c r="BL89" s="6">
        <v>34.299999999999997</v>
      </c>
      <c r="BM89" s="6">
        <f t="shared" si="18"/>
        <v>34.299999999999997</v>
      </c>
      <c r="BN89" s="6">
        <f t="shared" si="19"/>
        <v>34.299999999999997</v>
      </c>
      <c r="BO89" s="6">
        <v>0</v>
      </c>
      <c r="BP89" s="6">
        <v>0</v>
      </c>
      <c r="BQ89" s="6">
        <v>22645</v>
      </c>
      <c r="BR89" s="6">
        <v>10.027738514873985</v>
      </c>
    </row>
    <row r="90" spans="1:70" x14ac:dyDescent="0.25">
      <c r="A90" s="6">
        <v>89</v>
      </c>
      <c r="B90" s="7">
        <v>42495</v>
      </c>
      <c r="C90" s="6">
        <v>448.921999999999</v>
      </c>
      <c r="D90" s="6">
        <f t="shared" si="20"/>
        <v>4.0324835222814819E-3</v>
      </c>
      <c r="E90" s="6">
        <v>4.0243748520128091E-3</v>
      </c>
      <c r="F90" s="6">
        <v>4.0243748520128091E-3</v>
      </c>
      <c r="G90" s="6">
        <v>6.1929999999999997E-3</v>
      </c>
      <c r="H90" s="6">
        <v>-1.9163763066202162E-2</v>
      </c>
      <c r="I90" s="6">
        <v>-1.9349768179876103E-2</v>
      </c>
      <c r="J90" s="6">
        <v>-1.9349768179876103E-2</v>
      </c>
      <c r="K90" s="6">
        <v>9.8271301784564393</v>
      </c>
      <c r="L90" s="6">
        <v>4.3869563433387458E-2</v>
      </c>
      <c r="M90" s="6">
        <v>4.293454241483962E-2</v>
      </c>
      <c r="N90" s="6">
        <v>4.293454241483962E-2</v>
      </c>
      <c r="O90" s="6">
        <v>3.7316136471596399</v>
      </c>
      <c r="P90" s="6">
        <v>-5.0946378832486088E-3</v>
      </c>
      <c r="Q90" s="6">
        <v>-5.107659797616456E-3</v>
      </c>
      <c r="R90" s="6">
        <v>-5.107659797616456E-3</v>
      </c>
      <c r="S90" s="6">
        <v>1.5187037318311601E-3</v>
      </c>
      <c r="T90" s="6">
        <v>-1.215353061224236E-2</v>
      </c>
      <c r="U90" s="6">
        <v>-1.2227988665899194E-2</v>
      </c>
      <c r="V90" s="6">
        <v>-1.2227988665899194E-2</v>
      </c>
      <c r="W90" s="6">
        <v>547921245.83990002</v>
      </c>
      <c r="X90" s="6">
        <v>0.2722217346047513</v>
      </c>
      <c r="Y90" s="6">
        <v>0.2722217346047513</v>
      </c>
      <c r="Z90" s="6">
        <v>509392.99999999901</v>
      </c>
      <c r="AA90" s="6">
        <v>-9.6870562079036424E-2</v>
      </c>
      <c r="AB90" s="6">
        <v>-9.6870562079036424E-2</v>
      </c>
      <c r="AC90" s="6">
        <v>17630163.279848501</v>
      </c>
      <c r="AD90" s="6">
        <v>5.203709828503731E-2</v>
      </c>
      <c r="AE90" s="6">
        <v>5.203709828503731E-2</v>
      </c>
      <c r="AF90" s="6">
        <v>225286729.575156</v>
      </c>
      <c r="AG90" s="6">
        <v>-0.30951906110850441</v>
      </c>
      <c r="AH90" s="6">
        <v>-0.30951906110850441</v>
      </c>
      <c r="AI90" s="6">
        <v>16025.3756108339</v>
      </c>
      <c r="AJ90" s="6">
        <v>0.2977136971943054</v>
      </c>
      <c r="AK90" s="6">
        <v>0.2977136971943054</v>
      </c>
      <c r="AL90" s="6">
        <v>15510450.000000013</v>
      </c>
      <c r="AM90" s="6">
        <v>2.515066213964358E-4</v>
      </c>
      <c r="AN90" s="6">
        <v>34868679462</v>
      </c>
      <c r="AO90" s="11">
        <f t="shared" si="21"/>
        <v>0</v>
      </c>
      <c r="AP90" s="6">
        <v>79743920.99999997</v>
      </c>
      <c r="AQ90" s="11">
        <f t="shared" si="22"/>
        <v>3.9901086553744303E-4</v>
      </c>
      <c r="AR90" s="6">
        <v>45654676.000000082</v>
      </c>
      <c r="AS90" s="11">
        <f t="shared" si="23"/>
        <v>3.2427783108467199E-4</v>
      </c>
      <c r="AT90" s="6">
        <v>8999999999</v>
      </c>
      <c r="AU90" s="6">
        <v>0</v>
      </c>
      <c r="AV90" s="6">
        <v>563</v>
      </c>
      <c r="AW90" s="6">
        <v>41.709999000000003</v>
      </c>
      <c r="AX90" s="6">
        <v>-4.7721546170363454E-3</v>
      </c>
      <c r="AY90" s="6">
        <v>-4.7721546170363454E-3</v>
      </c>
      <c r="AZ90" s="6">
        <v>2050.6298830000001</v>
      </c>
      <c r="BA90" s="6">
        <v>-2.3900794299501919E-4</v>
      </c>
      <c r="BB90" s="6">
        <v>-2.3900794299501919E-4</v>
      </c>
      <c r="BC90" s="6">
        <v>0.87680000000000002</v>
      </c>
      <c r="BD90" s="6">
        <f t="shared" si="12"/>
        <v>0.87680000000000002</v>
      </c>
      <c r="BE90" s="6">
        <f t="shared" si="13"/>
        <v>0.87680000000000002</v>
      </c>
      <c r="BF90" s="6">
        <v>6.5034000000000001</v>
      </c>
      <c r="BG90" s="6">
        <f t="shared" si="14"/>
        <v>6.5034000000000001</v>
      </c>
      <c r="BH90" s="6">
        <f t="shared" si="15"/>
        <v>6.5034000000000001</v>
      </c>
      <c r="BI90" s="6">
        <v>2.0760000000000001</v>
      </c>
      <c r="BJ90" s="6">
        <f t="shared" si="16"/>
        <v>2.0760000000000001</v>
      </c>
      <c r="BK90" s="6">
        <f t="shared" si="17"/>
        <v>2.0760000000000001</v>
      </c>
      <c r="BL90" s="6">
        <v>34.299999999999997</v>
      </c>
      <c r="BM90" s="6">
        <f t="shared" si="18"/>
        <v>34.299999999999997</v>
      </c>
      <c r="BN90" s="6">
        <f t="shared" si="19"/>
        <v>34.299999999999997</v>
      </c>
      <c r="BO90" s="6">
        <v>0</v>
      </c>
      <c r="BP90" s="6">
        <v>0</v>
      </c>
      <c r="BQ90" s="6">
        <v>28159</v>
      </c>
      <c r="BR90" s="6">
        <v>10.245657810271979</v>
      </c>
    </row>
    <row r="91" spans="1:70" x14ac:dyDescent="0.25">
      <c r="A91" s="6">
        <v>90</v>
      </c>
      <c r="B91" s="7">
        <v>42496</v>
      </c>
      <c r="C91" s="6">
        <v>461.62</v>
      </c>
      <c r="D91" s="6">
        <f t="shared" si="20"/>
        <v>2.8285537353930149E-2</v>
      </c>
      <c r="E91" s="6">
        <v>2.7892888536702701E-2</v>
      </c>
      <c r="F91" s="6">
        <v>2.7892888536702701E-2</v>
      </c>
      <c r="G91" s="6">
        <v>6.3999999999999899E-3</v>
      </c>
      <c r="H91" s="6">
        <v>3.3424834490552266E-2</v>
      </c>
      <c r="I91" s="6">
        <v>3.2878368409700834E-2</v>
      </c>
      <c r="J91" s="6">
        <v>3.2878368409700834E-2</v>
      </c>
      <c r="K91" s="6">
        <v>9.2770421467780206</v>
      </c>
      <c r="L91" s="6">
        <v>-5.5976467360160861E-2</v>
      </c>
      <c r="M91" s="6">
        <v>-5.7604184503452407E-2</v>
      </c>
      <c r="N91" s="6">
        <v>-5.7604184503452407E-2</v>
      </c>
      <c r="O91" s="6">
        <v>3.8191594685504802</v>
      </c>
      <c r="P91" s="6">
        <v>2.3460580239188671E-2</v>
      </c>
      <c r="Q91" s="6">
        <v>2.318961071134178E-2</v>
      </c>
      <c r="R91" s="6">
        <v>2.318961071134178E-2</v>
      </c>
      <c r="S91" s="6">
        <v>1.59211665253978E-3</v>
      </c>
      <c r="T91" s="6">
        <v>4.833919820563233E-2</v>
      </c>
      <c r="U91" s="6">
        <v>4.7207195941426319E-2</v>
      </c>
      <c r="V91" s="6">
        <v>4.7207195941426319E-2</v>
      </c>
      <c r="W91" s="6">
        <v>892002595.44985497</v>
      </c>
      <c r="X91" s="6">
        <v>0.62797592212822106</v>
      </c>
      <c r="Y91" s="6">
        <v>0.62797592212822106</v>
      </c>
      <c r="Z91" s="6">
        <v>677240.99999999895</v>
      </c>
      <c r="AA91" s="6">
        <v>0.32950590212272307</v>
      </c>
      <c r="AB91" s="6">
        <v>0.32950590212272307</v>
      </c>
      <c r="AC91" s="6">
        <v>20206557.475562699</v>
      </c>
      <c r="AD91" s="6">
        <v>0.14613558336462198</v>
      </c>
      <c r="AE91" s="6">
        <v>0.14613558336462198</v>
      </c>
      <c r="AF91" s="6">
        <v>266915052.798246</v>
      </c>
      <c r="AG91" s="6">
        <v>0.18477929570726323</v>
      </c>
      <c r="AH91" s="6">
        <v>0.18477929570726323</v>
      </c>
      <c r="AI91" s="6">
        <v>13280.917447640901</v>
      </c>
      <c r="AJ91" s="6">
        <v>-0.17125702572223131</v>
      </c>
      <c r="AK91" s="6">
        <v>-0.17125702572223131</v>
      </c>
      <c r="AL91" s="6">
        <v>15514500</v>
      </c>
      <c r="AM91" s="6">
        <v>2.6111428101615095E-4</v>
      </c>
      <c r="AN91" s="6">
        <v>34868679461.999901</v>
      </c>
      <c r="AO91" s="11">
        <f t="shared" si="21"/>
        <v>-2.8444475224345391E-15</v>
      </c>
      <c r="AP91" s="6">
        <v>79775323.999999985</v>
      </c>
      <c r="AQ91" s="11">
        <f t="shared" si="22"/>
        <v>3.9379804261211224E-4</v>
      </c>
      <c r="AR91" s="6">
        <v>45669250.999999873</v>
      </c>
      <c r="AS91" s="11">
        <f t="shared" si="23"/>
        <v>3.1924440773145249E-4</v>
      </c>
      <c r="AT91" s="6">
        <v>8999999999</v>
      </c>
      <c r="AU91" s="6">
        <v>0</v>
      </c>
      <c r="AV91" s="6">
        <v>563</v>
      </c>
      <c r="AW91" s="6">
        <v>41.939999</v>
      </c>
      <c r="AX91" s="6">
        <v>5.5142652964340006E-3</v>
      </c>
      <c r="AY91" s="6">
        <v>5.5142652964340006E-3</v>
      </c>
      <c r="AZ91" s="6">
        <v>2057.139893</v>
      </c>
      <c r="BA91" s="6">
        <v>3.1746391945074201E-3</v>
      </c>
      <c r="BB91" s="6">
        <v>3.1746391945074201E-3</v>
      </c>
      <c r="BC91" s="6">
        <v>0.87680000000000002</v>
      </c>
      <c r="BD91" s="6">
        <f t="shared" si="12"/>
        <v>0.87680000000000002</v>
      </c>
      <c r="BE91" s="6">
        <f t="shared" si="13"/>
        <v>0.87680000000000002</v>
      </c>
      <c r="BF91" s="6">
        <v>6.5000999999999998</v>
      </c>
      <c r="BG91" s="6">
        <f t="shared" si="14"/>
        <v>6.5000999999999998</v>
      </c>
      <c r="BH91" s="6">
        <f t="shared" si="15"/>
        <v>6.5000999999999998</v>
      </c>
      <c r="BI91" s="6">
        <v>2.101</v>
      </c>
      <c r="BJ91" s="6">
        <f t="shared" si="16"/>
        <v>2.101</v>
      </c>
      <c r="BK91" s="6">
        <f t="shared" si="17"/>
        <v>2.101</v>
      </c>
      <c r="BL91" s="6">
        <v>34.299999999999997</v>
      </c>
      <c r="BM91" s="6">
        <f t="shared" si="18"/>
        <v>34.299999999999997</v>
      </c>
      <c r="BN91" s="6">
        <f t="shared" si="19"/>
        <v>34.299999999999997</v>
      </c>
      <c r="BO91" s="6">
        <v>0</v>
      </c>
      <c r="BP91" s="6">
        <v>0</v>
      </c>
      <c r="BQ91" s="6">
        <v>19847</v>
      </c>
      <c r="BR91" s="6">
        <v>9.8958585253716365</v>
      </c>
    </row>
    <row r="92" spans="1:70" x14ac:dyDescent="0.25">
      <c r="A92" s="6">
        <v>91</v>
      </c>
      <c r="B92" s="7">
        <v>42499</v>
      </c>
      <c r="C92" s="6">
        <v>461.74700000000001</v>
      </c>
      <c r="D92" s="6">
        <f t="shared" si="20"/>
        <v>2.7511806247565001E-4</v>
      </c>
      <c r="E92" s="6">
        <v>5.3505442349245222E-3</v>
      </c>
      <c r="F92" s="6">
        <v>5.3505442349245222E-3</v>
      </c>
      <c r="G92" s="6">
        <v>6.3959999999999902E-3</v>
      </c>
      <c r="H92" s="6">
        <v>-1.093237544900839E-3</v>
      </c>
      <c r="I92" s="6">
        <v>-1.093835564957378E-3</v>
      </c>
      <c r="J92" s="6">
        <v>-1.093835564957378E-3</v>
      </c>
      <c r="K92" s="6">
        <v>9.3532765455741504</v>
      </c>
      <c r="L92" s="6">
        <v>-1.8461725918195178E-2</v>
      </c>
      <c r="M92" s="6">
        <v>-1.8634270527398394E-2</v>
      </c>
      <c r="N92" s="6">
        <v>-1.8634270527398394E-2</v>
      </c>
      <c r="O92" s="6">
        <v>4.10646022192579</v>
      </c>
      <c r="P92" s="6">
        <v>4.0656026909915981E-2</v>
      </c>
      <c r="Q92" s="6">
        <v>3.9851309391362374E-2</v>
      </c>
      <c r="R92" s="6">
        <v>3.9851309391362374E-2</v>
      </c>
      <c r="S92" s="6">
        <v>1.4583498212594199E-3</v>
      </c>
      <c r="T92" s="6">
        <v>-4.2590655716712673E-2</v>
      </c>
      <c r="U92" s="6">
        <v>-4.3524242009432196E-2</v>
      </c>
      <c r="V92" s="6">
        <v>-4.3524242009432196E-2</v>
      </c>
      <c r="W92" s="6">
        <v>892533004.17131495</v>
      </c>
      <c r="X92" s="6">
        <v>0.39266758528635243</v>
      </c>
      <c r="Y92" s="6">
        <v>0.39266758528635243</v>
      </c>
      <c r="Z92" s="6">
        <v>337240</v>
      </c>
      <c r="AA92" s="6">
        <v>-0.10450218404386676</v>
      </c>
      <c r="AB92" s="6">
        <v>-0.10450218404386676</v>
      </c>
      <c r="AC92" s="6">
        <v>10349090.1326073</v>
      </c>
      <c r="AD92" s="6">
        <v>-0.3031275394923742</v>
      </c>
      <c r="AE92" s="6">
        <v>-0.3031275394923742</v>
      </c>
      <c r="AF92" s="6">
        <v>453124860.05783701</v>
      </c>
      <c r="AG92" s="6">
        <v>0.21346918474582621</v>
      </c>
      <c r="AH92" s="6">
        <v>0.21346918474582621</v>
      </c>
      <c r="AI92" s="6">
        <v>19177.309321766199</v>
      </c>
      <c r="AJ92" s="6">
        <v>-0.45718232275734844</v>
      </c>
      <c r="AK92" s="6">
        <v>-0.45718232275734844</v>
      </c>
      <c r="AL92" s="6">
        <v>15526675</v>
      </c>
      <c r="AM92" s="6">
        <v>7.8474975023365239E-4</v>
      </c>
      <c r="AN92" s="6">
        <v>34868679461.999893</v>
      </c>
      <c r="AO92" s="11">
        <f t="shared" si="21"/>
        <v>-2.1880365557188825E-16</v>
      </c>
      <c r="AP92" s="6">
        <v>79869937</v>
      </c>
      <c r="AQ92" s="11">
        <f t="shared" si="22"/>
        <v>1.1859933028916926E-3</v>
      </c>
      <c r="AR92" s="6">
        <v>45712150.999999948</v>
      </c>
      <c r="AS92" s="11">
        <f t="shared" si="23"/>
        <v>9.3936289868372543E-4</v>
      </c>
      <c r="AT92" s="6">
        <v>8999999999</v>
      </c>
      <c r="AU92" s="6">
        <v>0</v>
      </c>
      <c r="AV92" s="6">
        <v>574</v>
      </c>
      <c r="AW92" s="6">
        <v>41.450001</v>
      </c>
      <c r="AX92" s="6">
        <v>-1.1683309768319258E-2</v>
      </c>
      <c r="AY92" s="6">
        <v>-9.9590000000000008E-3</v>
      </c>
      <c r="AZ92" s="6">
        <v>2058.6899410000001</v>
      </c>
      <c r="BA92" s="6">
        <v>7.5349664127098855E-4</v>
      </c>
      <c r="BB92" s="6">
        <v>7.5349664127098855E-4</v>
      </c>
      <c r="BC92" s="6">
        <v>0.87849999999999995</v>
      </c>
      <c r="BD92" s="6">
        <f t="shared" si="12"/>
        <v>0.87849999999999995</v>
      </c>
      <c r="BE92" s="6">
        <f t="shared" si="13"/>
        <v>0.87849999999999995</v>
      </c>
      <c r="BF92" s="6">
        <v>6.5168999999999997</v>
      </c>
      <c r="BG92" s="6">
        <f t="shared" si="14"/>
        <v>6.5168999999999997</v>
      </c>
      <c r="BH92" s="6">
        <f t="shared" si="15"/>
        <v>6.5168999999999997</v>
      </c>
      <c r="BI92" s="6">
        <v>2.0979999999999999</v>
      </c>
      <c r="BJ92" s="6">
        <f t="shared" si="16"/>
        <v>2.0979999999999999</v>
      </c>
      <c r="BK92" s="6">
        <f t="shared" si="17"/>
        <v>2.0979999999999999</v>
      </c>
      <c r="BL92" s="6">
        <v>34.299999999999997</v>
      </c>
      <c r="BM92" s="6">
        <f t="shared" si="18"/>
        <v>34.299999999999997</v>
      </c>
      <c r="BN92" s="6">
        <f t="shared" si="19"/>
        <v>34.299999999999997</v>
      </c>
      <c r="BO92" s="6">
        <v>0</v>
      </c>
      <c r="BP92" s="6">
        <v>0</v>
      </c>
      <c r="BQ92" s="6">
        <v>15996</v>
      </c>
      <c r="BR92" s="6">
        <v>9.6801564836415963</v>
      </c>
    </row>
    <row r="93" spans="1:70" x14ac:dyDescent="0.25">
      <c r="A93" s="6">
        <v>92</v>
      </c>
      <c r="B93" s="7">
        <v>42500</v>
      </c>
      <c r="C93" s="6">
        <v>450.325999999999</v>
      </c>
      <c r="D93" s="6">
        <f t="shared" si="20"/>
        <v>-2.473432420784762E-2</v>
      </c>
      <c r="E93" s="6">
        <v>-2.5045357110448904E-2</v>
      </c>
      <c r="F93" s="6">
        <v>-2.5045357110448904E-2</v>
      </c>
      <c r="G93" s="6">
        <v>6.2709999999999997E-3</v>
      </c>
      <c r="H93" s="6">
        <v>-1.9543464665414439E-2</v>
      </c>
      <c r="I93" s="6">
        <v>-1.9736963410822567E-2</v>
      </c>
      <c r="J93" s="6">
        <v>-1.9736963410822567E-2</v>
      </c>
      <c r="K93" s="6">
        <v>9.3502837039286</v>
      </c>
      <c r="L93" s="6">
        <v>-3.199778848586108E-4</v>
      </c>
      <c r="M93" s="6">
        <v>-3.2002908870502504E-4</v>
      </c>
      <c r="N93" s="6">
        <v>-3.2002908870502504E-4</v>
      </c>
      <c r="O93" s="6">
        <v>3.7934547717346199</v>
      </c>
      <c r="P93" s="6">
        <v>-7.6222691387567168E-2</v>
      </c>
      <c r="Q93" s="6">
        <v>-7.928424438274953E-2</v>
      </c>
      <c r="R93" s="6">
        <v>-7.928424438274953E-2</v>
      </c>
      <c r="S93" s="6">
        <v>1.5049527583450601E-3</v>
      </c>
      <c r="T93" s="6">
        <v>3.1955938421821338E-2</v>
      </c>
      <c r="U93" s="6">
        <v>3.145597082020702E-2</v>
      </c>
      <c r="V93" s="6">
        <v>3.145597082020702E-2</v>
      </c>
      <c r="W93" s="6">
        <v>1121093826.60935</v>
      </c>
      <c r="X93" s="6">
        <v>0.25608108761226772</v>
      </c>
      <c r="Y93" s="6">
        <v>0.25608108761226772</v>
      </c>
      <c r="Z93" s="6">
        <v>409766</v>
      </c>
      <c r="AA93" s="6">
        <v>0.21505752579765153</v>
      </c>
      <c r="AB93" s="6">
        <v>0.21505752579765153</v>
      </c>
      <c r="AC93" s="6">
        <v>8837274.1516918391</v>
      </c>
      <c r="AD93" s="6">
        <v>-0.14608201895470216</v>
      </c>
      <c r="AE93" s="6">
        <v>-0.14608201895470216</v>
      </c>
      <c r="AF93" s="6">
        <v>571110719.18435097</v>
      </c>
      <c r="AG93" s="6">
        <v>0.26038266607454336</v>
      </c>
      <c r="AH93" s="6">
        <v>0.26038266607454336</v>
      </c>
      <c r="AI93" s="6">
        <v>13859.5382706904</v>
      </c>
      <c r="AJ93" s="6">
        <v>-0.27729495112435515</v>
      </c>
      <c r="AK93" s="6">
        <v>-0.27729495112435515</v>
      </c>
      <c r="AL93" s="6">
        <v>15530525.000000013</v>
      </c>
      <c r="AM93" s="6">
        <v>2.4796036498561593E-4</v>
      </c>
      <c r="AN93" s="6">
        <v>34868679462</v>
      </c>
      <c r="AO93" s="11">
        <f t="shared" si="21"/>
        <v>3.0632511780064361E-15</v>
      </c>
      <c r="AP93" s="6">
        <v>79902150.99999997</v>
      </c>
      <c r="AQ93" s="11">
        <f t="shared" si="22"/>
        <v>4.0333073005892312E-4</v>
      </c>
      <c r="AR93" s="6">
        <v>45727276.000000007</v>
      </c>
      <c r="AS93" s="11">
        <f t="shared" si="23"/>
        <v>3.3087482582168625E-4</v>
      </c>
      <c r="AT93" s="6">
        <v>8999999999</v>
      </c>
      <c r="AU93" s="6">
        <v>0</v>
      </c>
      <c r="AV93" s="6">
        <v>574</v>
      </c>
      <c r="AW93" s="6">
        <v>41.75</v>
      </c>
      <c r="AX93" s="6">
        <v>7.2376114056064726E-3</v>
      </c>
      <c r="AY93" s="6">
        <v>7.2376114056064726E-3</v>
      </c>
      <c r="AZ93" s="6">
        <v>2084.389893</v>
      </c>
      <c r="BA93" s="6">
        <v>1.2483643839788859E-2</v>
      </c>
      <c r="BB93" s="6">
        <v>1.0822999999999999E-2</v>
      </c>
      <c r="BC93" s="6">
        <v>0.87939999999999996</v>
      </c>
      <c r="BD93" s="6">
        <f t="shared" si="12"/>
        <v>0.87939999999999996</v>
      </c>
      <c r="BE93" s="6">
        <f t="shared" si="13"/>
        <v>0.87939999999999996</v>
      </c>
      <c r="BF93" s="6">
        <v>6.5183</v>
      </c>
      <c r="BG93" s="6">
        <f t="shared" si="14"/>
        <v>6.5183</v>
      </c>
      <c r="BH93" s="6">
        <f t="shared" si="15"/>
        <v>6.5183</v>
      </c>
      <c r="BI93" s="6">
        <v>2.1579999999999999</v>
      </c>
      <c r="BJ93" s="6">
        <f t="shared" si="16"/>
        <v>2.1579999999999999</v>
      </c>
      <c r="BK93" s="6">
        <f t="shared" si="17"/>
        <v>2.1579999999999999</v>
      </c>
      <c r="BL93" s="6">
        <v>34.299999999999997</v>
      </c>
      <c r="BM93" s="6">
        <f t="shared" si="18"/>
        <v>34.299999999999997</v>
      </c>
      <c r="BN93" s="6">
        <f t="shared" si="19"/>
        <v>34.299999999999997</v>
      </c>
      <c r="BO93" s="6">
        <v>0</v>
      </c>
      <c r="BP93" s="6">
        <v>0</v>
      </c>
      <c r="BQ93" s="6">
        <v>15090</v>
      </c>
      <c r="BR93" s="6">
        <v>9.6218538186185505</v>
      </c>
    </row>
    <row r="94" spans="1:70" x14ac:dyDescent="0.25">
      <c r="A94" s="6">
        <v>93</v>
      </c>
      <c r="B94" s="7">
        <v>42501</v>
      </c>
      <c r="C94" s="6">
        <v>452.17899999999997</v>
      </c>
      <c r="D94" s="6">
        <f t="shared" si="20"/>
        <v>4.1147968360720436E-3</v>
      </c>
      <c r="E94" s="6">
        <v>4.1063542114368788E-3</v>
      </c>
      <c r="F94" s="6">
        <v>4.1063542114368788E-3</v>
      </c>
      <c r="G94" s="6">
        <v>6.1919999999999996E-3</v>
      </c>
      <c r="H94" s="6">
        <v>-1.2597671822675823E-2</v>
      </c>
      <c r="I94" s="6">
        <v>-1.2677695273457766E-2</v>
      </c>
      <c r="J94" s="6">
        <v>-1.2677695273457766E-2</v>
      </c>
      <c r="K94" s="6">
        <v>9.98130292046738</v>
      </c>
      <c r="L94" s="6">
        <v>6.7486638536288696E-2</v>
      </c>
      <c r="M94" s="6">
        <v>6.5306949448668758E-2</v>
      </c>
      <c r="N94" s="6">
        <v>6.5306949448668758E-2</v>
      </c>
      <c r="O94" s="6">
        <v>3.8762600458920802</v>
      </c>
      <c r="P94" s="6">
        <v>2.1828459581078971E-2</v>
      </c>
      <c r="Q94" s="6">
        <v>2.1593629925475095E-2</v>
      </c>
      <c r="R94" s="6">
        <v>2.1593629925475095E-2</v>
      </c>
      <c r="S94" s="6">
        <v>1.5317092359420699E-3</v>
      </c>
      <c r="T94" s="6">
        <v>1.7778948507614918E-2</v>
      </c>
      <c r="U94" s="6">
        <v>1.7622751629565662E-2</v>
      </c>
      <c r="V94" s="6">
        <v>1.7622751629565662E-2</v>
      </c>
      <c r="W94" s="6">
        <v>672525013.61209202</v>
      </c>
      <c r="X94" s="6">
        <v>-0.40011710202161671</v>
      </c>
      <c r="Y94" s="6">
        <v>-0.40011710202161671</v>
      </c>
      <c r="Z94" s="6">
        <v>470955.99999999901</v>
      </c>
      <c r="AA94" s="6">
        <v>0.14932912930794406</v>
      </c>
      <c r="AB94" s="6">
        <v>0.14932912930794406</v>
      </c>
      <c r="AC94" s="6">
        <v>14650764.2554502</v>
      </c>
      <c r="AD94" s="6">
        <v>0.65783747386012759</v>
      </c>
      <c r="AE94" s="6">
        <v>0.65783747386012759</v>
      </c>
      <c r="AF94" s="6">
        <v>423340619.01375699</v>
      </c>
      <c r="AG94" s="6">
        <v>-0.25874159809438757</v>
      </c>
      <c r="AH94" s="6">
        <v>-0.25874159809438757</v>
      </c>
      <c r="AI94" s="6">
        <v>9240.8498572732206</v>
      </c>
      <c r="AJ94" s="6">
        <v>-0.33324980408507532</v>
      </c>
      <c r="AK94" s="6">
        <v>-0.33324980408507532</v>
      </c>
      <c r="AL94" s="6">
        <v>15534000</v>
      </c>
      <c r="AM94" s="6">
        <v>2.2375289953088893E-4</v>
      </c>
      <c r="AN94" s="6">
        <v>34868679462</v>
      </c>
      <c r="AO94" s="11">
        <f t="shared" si="21"/>
        <v>0</v>
      </c>
      <c r="AP94" s="6">
        <v>79933752.999999985</v>
      </c>
      <c r="AQ94" s="11">
        <f t="shared" si="22"/>
        <v>3.9550875169824795E-4</v>
      </c>
      <c r="AR94" s="6">
        <v>45742401.000000015</v>
      </c>
      <c r="AS94" s="11">
        <f t="shared" si="23"/>
        <v>3.3076538388176563E-4</v>
      </c>
      <c r="AT94" s="6">
        <v>8999999999</v>
      </c>
      <c r="AU94" s="6">
        <v>0</v>
      </c>
      <c r="AV94" s="6">
        <v>574</v>
      </c>
      <c r="AW94" s="6">
        <v>42.080002</v>
      </c>
      <c r="AX94" s="6">
        <v>7.904239520958093E-3</v>
      </c>
      <c r="AY94" s="6">
        <v>7.904239520958093E-3</v>
      </c>
      <c r="AZ94" s="6">
        <v>2064.459961</v>
      </c>
      <c r="BA94" s="6">
        <v>-9.5615182490236764E-3</v>
      </c>
      <c r="BB94" s="6">
        <v>-9.5615182490236764E-3</v>
      </c>
      <c r="BC94" s="6">
        <v>0.87529999999999997</v>
      </c>
      <c r="BD94" s="6">
        <f t="shared" si="12"/>
        <v>0.87529999999999997</v>
      </c>
      <c r="BE94" s="6">
        <f t="shared" si="13"/>
        <v>0.87529999999999997</v>
      </c>
      <c r="BF94" s="6">
        <v>6.492</v>
      </c>
      <c r="BG94" s="6">
        <f t="shared" si="14"/>
        <v>6.492</v>
      </c>
      <c r="BH94" s="6">
        <f t="shared" si="15"/>
        <v>6.492</v>
      </c>
      <c r="BI94" s="6">
        <v>2.173</v>
      </c>
      <c r="BJ94" s="6">
        <f t="shared" si="16"/>
        <v>2.173</v>
      </c>
      <c r="BK94" s="6">
        <f t="shared" si="17"/>
        <v>2.173</v>
      </c>
      <c r="BL94" s="6">
        <v>34.049999999999997</v>
      </c>
      <c r="BM94" s="6">
        <f t="shared" si="18"/>
        <v>34.049999999999997</v>
      </c>
      <c r="BN94" s="6">
        <f t="shared" si="19"/>
        <v>34.049999999999997</v>
      </c>
      <c r="BO94" s="6">
        <v>0</v>
      </c>
      <c r="BP94" s="6">
        <v>0</v>
      </c>
      <c r="BQ94" s="6">
        <v>13628</v>
      </c>
      <c r="BR94" s="6">
        <v>9.5199551544275138</v>
      </c>
    </row>
    <row r="95" spans="1:70" x14ac:dyDescent="0.25">
      <c r="A95" s="6">
        <v>94</v>
      </c>
      <c r="B95" s="7">
        <v>42502</v>
      </c>
      <c r="C95" s="6">
        <v>454.73099999999999</v>
      </c>
      <c r="D95" s="6">
        <f t="shared" si="20"/>
        <v>5.6437826612912613E-3</v>
      </c>
      <c r="E95" s="6">
        <v>5.6279161898787509E-3</v>
      </c>
      <c r="F95" s="6">
        <v>5.6279161898787509E-3</v>
      </c>
      <c r="G95" s="6">
        <v>6.1659999999999901E-3</v>
      </c>
      <c r="H95" s="6">
        <v>-4.1989664082702719E-3</v>
      </c>
      <c r="I95" s="6">
        <v>-4.20780682346887E-3</v>
      </c>
      <c r="J95" s="6">
        <v>-4.20780682346887E-3</v>
      </c>
      <c r="K95" s="6">
        <v>10.0914922875864</v>
      </c>
      <c r="L95" s="6">
        <v>1.1039577497750168E-2</v>
      </c>
      <c r="M95" s="6">
        <v>1.0979086154162737E-2</v>
      </c>
      <c r="N95" s="6">
        <v>1.0979086154162737E-2</v>
      </c>
      <c r="O95" s="6">
        <v>3.8606776002052898</v>
      </c>
      <c r="P95" s="6">
        <v>-4.0199691203132923E-3</v>
      </c>
      <c r="Q95" s="6">
        <v>-4.0280709161127342E-3</v>
      </c>
      <c r="R95" s="6">
        <v>-4.0280709161127342E-3</v>
      </c>
      <c r="S95" s="6">
        <v>1.57073422832081E-3</v>
      </c>
      <c r="T95" s="6">
        <v>2.5478068201852919E-2</v>
      </c>
      <c r="U95" s="6">
        <v>2.5158911857775593E-2</v>
      </c>
      <c r="V95" s="6">
        <v>2.5158911857775593E-2</v>
      </c>
      <c r="W95" s="6">
        <v>697010377.08563602</v>
      </c>
      <c r="X95" s="6">
        <v>3.6408108215982282E-2</v>
      </c>
      <c r="Y95" s="6">
        <v>3.6408108215982282E-2</v>
      </c>
      <c r="Z95" s="6">
        <v>371250</v>
      </c>
      <c r="AA95" s="6">
        <v>-0.21170979879224219</v>
      </c>
      <c r="AB95" s="6">
        <v>-0.21170979879224219</v>
      </c>
      <c r="AC95" s="6">
        <v>22804335.073137</v>
      </c>
      <c r="AD95" s="6">
        <v>0.55652870222477346</v>
      </c>
      <c r="AE95" s="6">
        <v>0.55652870222477346</v>
      </c>
      <c r="AF95" s="6">
        <v>409044892.00843602</v>
      </c>
      <c r="AG95" s="6">
        <v>-3.3768852699807693E-2</v>
      </c>
      <c r="AH95" s="6">
        <v>-3.3768852699807693E-2</v>
      </c>
      <c r="AI95" s="6">
        <v>36169.932600645901</v>
      </c>
      <c r="AJ95" s="6">
        <v>2.9141348641410438</v>
      </c>
      <c r="AK95" s="6">
        <v>2.7008559999999999</v>
      </c>
      <c r="AL95" s="6">
        <v>15537550</v>
      </c>
      <c r="AM95" s="6">
        <v>2.2853096433629458E-4</v>
      </c>
      <c r="AN95" s="6">
        <v>34868679461.999893</v>
      </c>
      <c r="AO95" s="11">
        <f t="shared" si="21"/>
        <v>-3.0632511780064266E-15</v>
      </c>
      <c r="AP95" s="6">
        <v>79966046.000000179</v>
      </c>
      <c r="AQ95" s="11">
        <f t="shared" si="22"/>
        <v>4.0399704490534459E-4</v>
      </c>
      <c r="AR95" s="6">
        <v>45755700.999999799</v>
      </c>
      <c r="AS95" s="11">
        <f t="shared" si="23"/>
        <v>2.9075867704854251E-4</v>
      </c>
      <c r="AT95" s="6">
        <v>8999999999</v>
      </c>
      <c r="AU95" s="6">
        <v>0</v>
      </c>
      <c r="AV95" s="6">
        <v>574</v>
      </c>
      <c r="AW95" s="6">
        <v>41.84</v>
      </c>
      <c r="AX95" s="6">
        <v>-5.703469310671538E-3</v>
      </c>
      <c r="AY95" s="6">
        <v>-5.703469310671538E-3</v>
      </c>
      <c r="AZ95" s="6">
        <v>2064.110107</v>
      </c>
      <c r="BA95" s="6">
        <v>-1.6946514178486907E-4</v>
      </c>
      <c r="BB95" s="6">
        <v>-1.6946514178486907E-4</v>
      </c>
      <c r="BC95" s="6">
        <v>0.879</v>
      </c>
      <c r="BD95" s="6">
        <f t="shared" si="12"/>
        <v>0.879</v>
      </c>
      <c r="BE95" s="6">
        <f t="shared" si="13"/>
        <v>0.879</v>
      </c>
      <c r="BF95" s="6">
        <v>6.5167999999999999</v>
      </c>
      <c r="BG95" s="6">
        <f t="shared" si="14"/>
        <v>6.5167999999999999</v>
      </c>
      <c r="BH95" s="6">
        <f t="shared" si="15"/>
        <v>6.5167999999999999</v>
      </c>
      <c r="BI95" s="6">
        <v>2.1549999999999998</v>
      </c>
      <c r="BJ95" s="6">
        <f t="shared" si="16"/>
        <v>2.1549999999999998</v>
      </c>
      <c r="BK95" s="6">
        <f t="shared" si="17"/>
        <v>2.1549999999999998</v>
      </c>
      <c r="BL95" s="6">
        <v>34.049999999999997</v>
      </c>
      <c r="BM95" s="6">
        <f t="shared" si="18"/>
        <v>34.049999999999997</v>
      </c>
      <c r="BN95" s="6">
        <f t="shared" si="19"/>
        <v>34.049999999999997</v>
      </c>
      <c r="BO95" s="6">
        <v>0</v>
      </c>
      <c r="BP95" s="6">
        <v>0</v>
      </c>
      <c r="BQ95" s="6">
        <v>14390</v>
      </c>
      <c r="BR95" s="6">
        <v>9.5743582901701743</v>
      </c>
    </row>
    <row r="96" spans="1:70" x14ac:dyDescent="0.25">
      <c r="A96" s="6">
        <v>95</v>
      </c>
      <c r="B96" s="7">
        <v>42503</v>
      </c>
      <c r="C96" s="6">
        <v>456.00700000000001</v>
      </c>
      <c r="D96" s="6">
        <f t="shared" si="20"/>
        <v>2.8060545685251511E-3</v>
      </c>
      <c r="E96" s="6">
        <v>2.8021249468431859E-3</v>
      </c>
      <c r="F96" s="6">
        <v>2.8021249468431859E-3</v>
      </c>
      <c r="G96" s="6">
        <v>6.11E-3</v>
      </c>
      <c r="H96" s="6">
        <v>-9.0820629257201066E-3</v>
      </c>
      <c r="I96" s="6">
        <v>-9.1235562804530598E-3</v>
      </c>
      <c r="J96" s="6">
        <v>-9.1235562804530598E-3</v>
      </c>
      <c r="K96" s="6">
        <v>10.585661577212701</v>
      </c>
      <c r="L96" s="6">
        <v>4.8968901282735101E-2</v>
      </c>
      <c r="M96" s="6">
        <v>4.780768291439718E-2</v>
      </c>
      <c r="N96" s="6">
        <v>4.780768291439718E-2</v>
      </c>
      <c r="O96" s="6">
        <v>3.9582860916777798</v>
      </c>
      <c r="P96" s="6">
        <v>2.5282735721651472E-2</v>
      </c>
      <c r="Q96" s="6">
        <v>2.4968414282028548E-2</v>
      </c>
      <c r="R96" s="6">
        <v>2.4968414282028548E-2</v>
      </c>
      <c r="S96" s="6">
        <v>1.51771562426661E-3</v>
      </c>
      <c r="T96" s="6">
        <v>-3.3754026046073672E-2</v>
      </c>
      <c r="U96" s="6">
        <v>-3.4336845760413556E-2</v>
      </c>
      <c r="V96" s="6">
        <v>-3.4336845760413556E-2</v>
      </c>
      <c r="W96" s="6">
        <v>489812072.36945701</v>
      </c>
      <c r="X96" s="6">
        <v>-0.29726717352835369</v>
      </c>
      <c r="Y96" s="6">
        <v>-0.29726717352835369</v>
      </c>
      <c r="Z96" s="6">
        <v>475996</v>
      </c>
      <c r="AA96" s="6">
        <v>0.28214410774410775</v>
      </c>
      <c r="AB96" s="6">
        <v>0.28214410774410775</v>
      </c>
      <c r="AC96" s="6">
        <v>27489270.969905</v>
      </c>
      <c r="AD96" s="6">
        <v>0.20544058319362052</v>
      </c>
      <c r="AE96" s="6">
        <v>0.20544058319362052</v>
      </c>
      <c r="AF96" s="6">
        <v>398639744.10904199</v>
      </c>
      <c r="AG96" s="6">
        <v>-2.5437667362875765E-2</v>
      </c>
      <c r="AH96" s="6">
        <v>-2.5437667362875765E-2</v>
      </c>
      <c r="AI96" s="6">
        <v>20953.806135989998</v>
      </c>
      <c r="AJ96" s="6">
        <v>-0.42068440194948503</v>
      </c>
      <c r="AK96" s="6">
        <v>-0.42068440194948503</v>
      </c>
      <c r="AL96" s="6">
        <v>15541300</v>
      </c>
      <c r="AM96" s="6">
        <v>2.4135079211329971E-4</v>
      </c>
      <c r="AN96" s="6">
        <v>34868679462</v>
      </c>
      <c r="AO96" s="11">
        <f t="shared" si="21"/>
        <v>3.0632511780064361E-15</v>
      </c>
      <c r="AP96" s="6">
        <v>79997822.000000581</v>
      </c>
      <c r="AQ96" s="11">
        <f t="shared" si="22"/>
        <v>3.973686531956608E-4</v>
      </c>
      <c r="AR96" s="6">
        <v>45769850.999999918</v>
      </c>
      <c r="AS96" s="11">
        <f t="shared" si="23"/>
        <v>3.0925108108646987E-4</v>
      </c>
      <c r="AT96" s="6">
        <v>8999999999</v>
      </c>
      <c r="AU96" s="6">
        <v>0</v>
      </c>
      <c r="AV96" s="6">
        <v>574</v>
      </c>
      <c r="AW96" s="6">
        <v>41.779998999999997</v>
      </c>
      <c r="AX96" s="6">
        <v>-1.4340583173997814E-3</v>
      </c>
      <c r="AY96" s="6">
        <v>-1.4340583173997814E-3</v>
      </c>
      <c r="AZ96" s="6">
        <v>2046.6099850000001</v>
      </c>
      <c r="BA96" s="6">
        <v>-8.4782889927489322E-3</v>
      </c>
      <c r="BB96" s="6">
        <v>-8.4782889927489322E-3</v>
      </c>
      <c r="BC96" s="6">
        <v>0.88439999999999996</v>
      </c>
      <c r="BD96" s="6">
        <f t="shared" si="12"/>
        <v>0.88439999999999996</v>
      </c>
      <c r="BE96" s="6">
        <f t="shared" si="13"/>
        <v>0.88439999999999996</v>
      </c>
      <c r="BF96" s="6">
        <v>6.532</v>
      </c>
      <c r="BG96" s="6">
        <f t="shared" si="14"/>
        <v>6.532</v>
      </c>
      <c r="BH96" s="6">
        <f t="shared" si="15"/>
        <v>6.532</v>
      </c>
      <c r="BI96" s="6">
        <v>2.0960000000000001</v>
      </c>
      <c r="BJ96" s="6">
        <f t="shared" si="16"/>
        <v>2.0960000000000001</v>
      </c>
      <c r="BK96" s="6">
        <f t="shared" si="17"/>
        <v>2.0960000000000001</v>
      </c>
      <c r="BL96" s="6">
        <v>33.950000000000003</v>
      </c>
      <c r="BM96" s="6">
        <f t="shared" si="18"/>
        <v>34.049999999999997</v>
      </c>
      <c r="BN96" s="6">
        <f t="shared" si="19"/>
        <v>34.049999999999997</v>
      </c>
      <c r="BO96" s="6">
        <v>0</v>
      </c>
      <c r="BP96" s="6">
        <v>0</v>
      </c>
      <c r="BQ96" s="6">
        <v>12167</v>
      </c>
      <c r="BR96" s="6">
        <v>9.4065648339391288</v>
      </c>
    </row>
    <row r="97" spans="1:70" x14ac:dyDescent="0.25">
      <c r="A97" s="6">
        <v>96</v>
      </c>
      <c r="B97" s="7">
        <v>42506</v>
      </c>
      <c r="C97" s="6">
        <v>454.89299999999997</v>
      </c>
      <c r="D97" s="6">
        <f t="shared" si="20"/>
        <v>-2.4429449547924325E-3</v>
      </c>
      <c r="E97" s="6">
        <v>-6.4509991117530042E-3</v>
      </c>
      <c r="F97" s="6">
        <v>-6.4509991117530042E-3</v>
      </c>
      <c r="G97" s="6">
        <v>6.0229999999999997E-3</v>
      </c>
      <c r="H97" s="6">
        <v>-5.7774843182569011E-3</v>
      </c>
      <c r="I97" s="6">
        <v>-5.7942385434615511E-3</v>
      </c>
      <c r="J97" s="6">
        <v>-5.7942385434615511E-3</v>
      </c>
      <c r="K97" s="6">
        <v>11.1336459827202</v>
      </c>
      <c r="L97" s="6">
        <v>0.11778578837567294</v>
      </c>
      <c r="M97" s="6">
        <v>0.11134975384856671</v>
      </c>
      <c r="N97" s="6">
        <v>0.11134975384856671</v>
      </c>
      <c r="O97" s="6">
        <v>4.0203945884197401</v>
      </c>
      <c r="P97" s="6">
        <v>-1.7305350317158557E-2</v>
      </c>
      <c r="Q97" s="6">
        <v>-1.7456838135709158E-2</v>
      </c>
      <c r="R97" s="6">
        <v>-1.7456838135709158E-2</v>
      </c>
      <c r="S97" s="6">
        <v>1.5251153759433199E-3</v>
      </c>
      <c r="T97" s="6">
        <v>3.6539676246749787E-2</v>
      </c>
      <c r="U97" s="6">
        <v>3.5887931222095153E-2</v>
      </c>
      <c r="V97" s="6">
        <v>3.5887931222095153E-2</v>
      </c>
      <c r="W97" s="6">
        <v>649625052.45377696</v>
      </c>
      <c r="X97" s="6">
        <v>0.26207497068302016</v>
      </c>
      <c r="Y97" s="6">
        <v>0.26207497068302016</v>
      </c>
      <c r="Z97" s="6">
        <v>393185</v>
      </c>
      <c r="AA97" s="6">
        <v>0.26247836655011092</v>
      </c>
      <c r="AB97" s="6">
        <v>0.26247836655011092</v>
      </c>
      <c r="AC97" s="6">
        <v>27963225.284987301</v>
      </c>
      <c r="AD97" s="6">
        <v>2.3080198346795524</v>
      </c>
      <c r="AE97" s="6">
        <v>1.9708600000000001</v>
      </c>
      <c r="AF97" s="6">
        <v>502954477.69329798</v>
      </c>
      <c r="AG97" s="6">
        <v>3.759954545158127E-2</v>
      </c>
      <c r="AH97" s="6">
        <v>3.759954545158127E-2</v>
      </c>
      <c r="AI97" s="6">
        <v>28312.479766045199</v>
      </c>
      <c r="AJ97" s="6">
        <v>1.923133745760873</v>
      </c>
      <c r="AK97" s="6">
        <v>1.923133745760873</v>
      </c>
      <c r="AL97" s="6">
        <v>15551775</v>
      </c>
      <c r="AM97" s="6">
        <v>6.7401053965884447E-4</v>
      </c>
      <c r="AN97" s="6">
        <v>34868679462</v>
      </c>
      <c r="AO97" s="11">
        <f t="shared" si="21"/>
        <v>0</v>
      </c>
      <c r="AP97" s="6">
        <v>80092894.999999925</v>
      </c>
      <c r="AQ97" s="11">
        <f t="shared" si="22"/>
        <v>1.188444855402984E-3</v>
      </c>
      <c r="AR97" s="6">
        <v>45814725.999999963</v>
      </c>
      <c r="AS97" s="11">
        <f t="shared" si="23"/>
        <v>9.8044889855649275E-4</v>
      </c>
      <c r="AT97" s="6">
        <v>8999999999</v>
      </c>
      <c r="AU97" s="6">
        <v>0</v>
      </c>
      <c r="AV97" s="6">
        <v>580</v>
      </c>
      <c r="AW97" s="6">
        <v>41.970001000000003</v>
      </c>
      <c r="AX97" s="6">
        <v>4.5476784238316255E-3</v>
      </c>
      <c r="AY97" s="6">
        <v>4.5476784238316255E-3</v>
      </c>
      <c r="AZ97" s="6">
        <v>2066.6599120000001</v>
      </c>
      <c r="BA97" s="6">
        <v>9.7966525849819026E-3</v>
      </c>
      <c r="BB97" s="6">
        <v>9.7966525849819026E-3</v>
      </c>
      <c r="BC97" s="6">
        <v>0.88349999999999995</v>
      </c>
      <c r="BD97" s="6">
        <f t="shared" si="12"/>
        <v>0.88349999999999995</v>
      </c>
      <c r="BE97" s="6">
        <f t="shared" si="13"/>
        <v>0.88349999999999995</v>
      </c>
      <c r="BF97" s="6">
        <v>6.5212000000000003</v>
      </c>
      <c r="BG97" s="6">
        <f t="shared" si="14"/>
        <v>6.5212000000000003</v>
      </c>
      <c r="BH97" s="6">
        <f t="shared" si="15"/>
        <v>6.5212000000000003</v>
      </c>
      <c r="BI97" s="6">
        <v>2.0289999999999999</v>
      </c>
      <c r="BJ97" s="6">
        <f t="shared" si="16"/>
        <v>2.0289999999999999</v>
      </c>
      <c r="BK97" s="6">
        <f t="shared" si="17"/>
        <v>2.0289999999999999</v>
      </c>
      <c r="BL97" s="6">
        <v>33.9</v>
      </c>
      <c r="BM97" s="6">
        <f t="shared" si="18"/>
        <v>34.049999999999997</v>
      </c>
      <c r="BN97" s="6">
        <f t="shared" si="19"/>
        <v>34.049999999999997</v>
      </c>
      <c r="BO97" s="6">
        <v>2</v>
      </c>
      <c r="BP97" s="6">
        <v>0</v>
      </c>
      <c r="BQ97" s="6">
        <v>15621</v>
      </c>
      <c r="BR97" s="6">
        <v>9.656435456170243</v>
      </c>
    </row>
    <row r="98" spans="1:70" x14ac:dyDescent="0.25">
      <c r="A98" s="6">
        <v>97</v>
      </c>
      <c r="B98" s="7">
        <v>42507</v>
      </c>
      <c r="C98" s="6">
        <v>452.42200000000003</v>
      </c>
      <c r="D98" s="6">
        <f t="shared" si="20"/>
        <v>-5.4320466571258445E-3</v>
      </c>
      <c r="E98" s="6">
        <v>-5.4468538692235462E-3</v>
      </c>
      <c r="F98" s="6">
        <v>-5.4468538692235462E-3</v>
      </c>
      <c r="G98" s="6">
        <v>6.025E-3</v>
      </c>
      <c r="H98" s="6">
        <v>3.3206043499921391E-4</v>
      </c>
      <c r="I98" s="6">
        <v>3.3200531513472682E-4</v>
      </c>
      <c r="J98" s="6">
        <v>3.3200531513472682E-4</v>
      </c>
      <c r="K98" s="6">
        <v>12.157137161266901</v>
      </c>
      <c r="L98" s="6">
        <v>9.1927763837218665E-2</v>
      </c>
      <c r="M98" s="6">
        <v>8.7944724802466248E-2</v>
      </c>
      <c r="N98" s="6">
        <v>8.7944724802466248E-2</v>
      </c>
      <c r="O98" s="6">
        <v>3.97279917666099</v>
      </c>
      <c r="P98" s="6">
        <v>-1.1838492643444219E-2</v>
      </c>
      <c r="Q98" s="6">
        <v>-1.1909125609499508E-2</v>
      </c>
      <c r="R98" s="6">
        <v>-1.1909125609499508E-2</v>
      </c>
      <c r="S98" s="6">
        <v>1.47383374507513E-3</v>
      </c>
      <c r="T98" s="6">
        <v>-3.3624755003516416E-2</v>
      </c>
      <c r="U98" s="6">
        <v>-3.4203067820398787E-2</v>
      </c>
      <c r="V98" s="6">
        <v>-3.4203067820398787E-2</v>
      </c>
      <c r="W98" s="6">
        <v>456208618.57011098</v>
      </c>
      <c r="X98" s="6">
        <v>-0.297735490885226</v>
      </c>
      <c r="Y98" s="6">
        <v>-0.297735490885226</v>
      </c>
      <c r="Z98" s="6">
        <v>320297</v>
      </c>
      <c r="AA98" s="6">
        <v>-0.18537838422116815</v>
      </c>
      <c r="AB98" s="6">
        <v>-0.18537838422116815</v>
      </c>
      <c r="AC98" s="6">
        <v>36364157.812389903</v>
      </c>
      <c r="AD98" s="6">
        <v>0.30042788132572229</v>
      </c>
      <c r="AE98" s="6">
        <v>0.30042788132572229</v>
      </c>
      <c r="AF98" s="6">
        <v>364073523.35859799</v>
      </c>
      <c r="AG98" s="6">
        <v>-0.2761302672393936</v>
      </c>
      <c r="AH98" s="6">
        <v>-0.2761302672393936</v>
      </c>
      <c r="AI98" s="6">
        <v>23737.0368968689</v>
      </c>
      <c r="AJ98" s="6">
        <v>-0.16160516164548644</v>
      </c>
      <c r="AK98" s="6">
        <v>-0.16160516164548644</v>
      </c>
      <c r="AL98" s="6">
        <v>15555449.999999998</v>
      </c>
      <c r="AM98" s="6">
        <v>2.3630743114519965E-4</v>
      </c>
      <c r="AN98" s="6">
        <v>34868679462</v>
      </c>
      <c r="AO98" s="11">
        <f t="shared" si="21"/>
        <v>0</v>
      </c>
      <c r="AP98" s="6">
        <v>80125087.000000045</v>
      </c>
      <c r="AQ98" s="11">
        <f t="shared" si="22"/>
        <v>4.0193328010080343E-4</v>
      </c>
      <c r="AR98" s="6">
        <v>45830050.999999948</v>
      </c>
      <c r="AS98" s="11">
        <f t="shared" si="23"/>
        <v>3.3449943583609148E-4</v>
      </c>
      <c r="AT98" s="6">
        <v>8999999999</v>
      </c>
      <c r="AU98" s="6">
        <v>0</v>
      </c>
      <c r="AV98" s="6">
        <v>580</v>
      </c>
      <c r="AW98" s="6">
        <v>42.169998</v>
      </c>
      <c r="AX98" s="6">
        <v>4.7652369605613353E-3</v>
      </c>
      <c r="AY98" s="6">
        <v>4.7652369605613353E-3</v>
      </c>
      <c r="AZ98" s="6">
        <v>2047.209961</v>
      </c>
      <c r="BA98" s="6">
        <v>-9.4112973726661487E-3</v>
      </c>
      <c r="BB98" s="6">
        <v>-9.4112973726661487E-3</v>
      </c>
      <c r="BC98" s="6">
        <v>0.88390000000000002</v>
      </c>
      <c r="BD98" s="6">
        <f t="shared" si="12"/>
        <v>0.88390000000000002</v>
      </c>
      <c r="BE98" s="6">
        <f t="shared" si="13"/>
        <v>0.88390000000000002</v>
      </c>
      <c r="BF98" s="6">
        <v>6.5204000000000004</v>
      </c>
      <c r="BG98" s="6">
        <f t="shared" si="14"/>
        <v>6.5204000000000004</v>
      </c>
      <c r="BH98" s="6">
        <f t="shared" si="15"/>
        <v>6.5204000000000004</v>
      </c>
      <c r="BI98" s="6">
        <v>2.048</v>
      </c>
      <c r="BJ98" s="6">
        <f t="shared" si="16"/>
        <v>2.048</v>
      </c>
      <c r="BK98" s="6">
        <f t="shared" si="17"/>
        <v>2.048</v>
      </c>
      <c r="BL98" s="6">
        <v>33.9</v>
      </c>
      <c r="BM98" s="6">
        <f t="shared" si="18"/>
        <v>34.049999999999997</v>
      </c>
      <c r="BN98" s="6">
        <f t="shared" si="19"/>
        <v>34.049999999999997</v>
      </c>
      <c r="BO98" s="6">
        <v>2</v>
      </c>
      <c r="BP98" s="6">
        <v>0</v>
      </c>
      <c r="BQ98" s="6">
        <v>13447</v>
      </c>
      <c r="BR98" s="6">
        <v>9.5065856750884521</v>
      </c>
    </row>
    <row r="99" spans="1:70" x14ac:dyDescent="0.25">
      <c r="A99" s="6">
        <v>98</v>
      </c>
      <c r="B99" s="7">
        <v>42508</v>
      </c>
      <c r="C99" s="6">
        <v>453.37099999999998</v>
      </c>
      <c r="D99" s="6">
        <f t="shared" si="20"/>
        <v>2.0975991441617679E-3</v>
      </c>
      <c r="E99" s="6">
        <v>2.0954022546696648E-3</v>
      </c>
      <c r="F99" s="6">
        <v>2.0954022546696648E-3</v>
      </c>
      <c r="G99" s="6">
        <v>6.0280000000000004E-3</v>
      </c>
      <c r="H99" s="6">
        <v>4.9792531120338563E-4</v>
      </c>
      <c r="I99" s="6">
        <v>4.978013875304206E-4</v>
      </c>
      <c r="J99" s="6">
        <v>4.978013875304206E-4</v>
      </c>
      <c r="K99" s="6">
        <v>13.353614305549501</v>
      </c>
      <c r="L99" s="6">
        <v>9.8417672549966889E-2</v>
      </c>
      <c r="M99" s="6">
        <v>9.3870664699408607E-2</v>
      </c>
      <c r="N99" s="6">
        <v>9.3870664699408607E-2</v>
      </c>
      <c r="O99" s="6">
        <v>4.0073882311460798</v>
      </c>
      <c r="P99" s="6">
        <v>8.7064694053226067E-3</v>
      </c>
      <c r="Q99" s="6">
        <v>8.6687866650278847E-3</v>
      </c>
      <c r="R99" s="6">
        <v>8.6687866650278847E-3</v>
      </c>
      <c r="S99" s="6">
        <v>1.4385517178299001E-3</v>
      </c>
      <c r="T99" s="6">
        <v>-2.3938946548839803E-2</v>
      </c>
      <c r="U99" s="6">
        <v>-2.4230139759979296E-2</v>
      </c>
      <c r="V99" s="6">
        <v>-2.4230139759979296E-2</v>
      </c>
      <c r="W99" s="6">
        <v>382814029.87450099</v>
      </c>
      <c r="X99" s="6">
        <v>-0.16087944354416131</v>
      </c>
      <c r="Y99" s="6">
        <v>-0.16087944354416131</v>
      </c>
      <c r="Z99" s="6">
        <v>696941</v>
      </c>
      <c r="AA99" s="6">
        <v>1.1759210982307047</v>
      </c>
      <c r="AB99" s="6">
        <v>1.1759210982307047</v>
      </c>
      <c r="AC99" s="6">
        <v>62651459.7281885</v>
      </c>
      <c r="AD99" s="6">
        <v>0.72289043655074159</v>
      </c>
      <c r="AE99" s="6">
        <v>0.72289043655074159</v>
      </c>
      <c r="AF99" s="6">
        <v>312857398.064776</v>
      </c>
      <c r="AG99" s="6">
        <v>-0.14067522631514223</v>
      </c>
      <c r="AH99" s="6">
        <v>-0.14067522631514223</v>
      </c>
      <c r="AI99" s="6">
        <v>21502.576423941999</v>
      </c>
      <c r="AJ99" s="6">
        <v>-9.4133925924917955E-2</v>
      </c>
      <c r="AK99" s="6">
        <v>-9.4133925924917955E-2</v>
      </c>
      <c r="AL99" s="6">
        <v>15559275</v>
      </c>
      <c r="AM99" s="6">
        <v>2.458945257129728E-4</v>
      </c>
      <c r="AN99" s="6">
        <v>34868679462</v>
      </c>
      <c r="AO99" s="11">
        <f t="shared" si="21"/>
        <v>0</v>
      </c>
      <c r="AP99" s="6">
        <v>80157487.000000149</v>
      </c>
      <c r="AQ99" s="11">
        <f t="shared" si="22"/>
        <v>4.0436773566441544E-4</v>
      </c>
      <c r="AR99" s="6">
        <v>45845225.999999933</v>
      </c>
      <c r="AS99" s="11">
        <f t="shared" si="23"/>
        <v>3.3111462171371174E-4</v>
      </c>
      <c r="AT99" s="6">
        <v>8999999999</v>
      </c>
      <c r="AU99" s="6">
        <v>0</v>
      </c>
      <c r="AV99" s="6">
        <v>580</v>
      </c>
      <c r="AW99" s="6">
        <v>41.73</v>
      </c>
      <c r="AX99" s="6">
        <v>-1.0433910857667169E-2</v>
      </c>
      <c r="AY99" s="6">
        <v>-9.9590000000000008E-3</v>
      </c>
      <c r="AZ99" s="6">
        <v>2047.630005</v>
      </c>
      <c r="BA99" s="6">
        <v>2.0517875938566796E-4</v>
      </c>
      <c r="BB99" s="6">
        <v>2.0517875938566796E-4</v>
      </c>
      <c r="BC99" s="6">
        <v>0.89149999999999996</v>
      </c>
      <c r="BD99" s="6">
        <f t="shared" si="12"/>
        <v>0.89149999999999996</v>
      </c>
      <c r="BE99" s="6">
        <f t="shared" si="13"/>
        <v>0.89149999999999996</v>
      </c>
      <c r="BF99" s="6">
        <v>6.5388000000000002</v>
      </c>
      <c r="BG99" s="6">
        <f t="shared" si="14"/>
        <v>6.5388000000000002</v>
      </c>
      <c r="BH99" s="6">
        <f t="shared" si="15"/>
        <v>6.5388000000000002</v>
      </c>
      <c r="BI99" s="6">
        <v>2.0009999999999999</v>
      </c>
      <c r="BJ99" s="6">
        <f t="shared" si="16"/>
        <v>2.0009999999999999</v>
      </c>
      <c r="BK99" s="6">
        <f t="shared" si="17"/>
        <v>2.0009999999999999</v>
      </c>
      <c r="BL99" s="6">
        <v>33.549999999999997</v>
      </c>
      <c r="BM99" s="6">
        <f t="shared" si="18"/>
        <v>34.049999999999997</v>
      </c>
      <c r="BN99" s="6">
        <f t="shared" si="19"/>
        <v>34.049999999999997</v>
      </c>
      <c r="BO99" s="6">
        <v>2</v>
      </c>
      <c r="BP99" s="6">
        <v>0</v>
      </c>
      <c r="BQ99" s="6">
        <v>14193</v>
      </c>
      <c r="BR99" s="6">
        <v>9.5605746190849281</v>
      </c>
    </row>
    <row r="100" spans="1:70" x14ac:dyDescent="0.25">
      <c r="A100" s="6">
        <v>99</v>
      </c>
      <c r="B100" s="7">
        <v>42509</v>
      </c>
      <c r="C100" s="6">
        <v>440.53899999999902</v>
      </c>
      <c r="D100" s="6">
        <f t="shared" si="20"/>
        <v>-2.8303530662527953E-2</v>
      </c>
      <c r="E100" s="6">
        <v>-2.8711797633648478E-2</v>
      </c>
      <c r="F100" s="6">
        <v>-2.8711797633648478E-2</v>
      </c>
      <c r="G100" s="6">
        <v>6.0400000000000002E-3</v>
      </c>
      <c r="H100" s="6">
        <v>1.9907100199070766E-3</v>
      </c>
      <c r="I100" s="6">
        <v>1.9887311824744805E-3</v>
      </c>
      <c r="J100" s="6">
        <v>1.9887311824744805E-3</v>
      </c>
      <c r="K100" s="6">
        <v>14.718324756002101</v>
      </c>
      <c r="L100" s="6">
        <v>0.10219783342742296</v>
      </c>
      <c r="M100" s="6">
        <v>9.7306216784992419E-2</v>
      </c>
      <c r="N100" s="6">
        <v>9.7306216784992419E-2</v>
      </c>
      <c r="O100" s="6">
        <v>3.8599969047383502</v>
      </c>
      <c r="P100" s="6">
        <v>-3.6779897006778618E-2</v>
      </c>
      <c r="Q100" s="6">
        <v>-3.7473333597598094E-2</v>
      </c>
      <c r="R100" s="6">
        <v>-3.7473333597598094E-2</v>
      </c>
      <c r="S100" s="6">
        <v>1.52292623126662E-3</v>
      </c>
      <c r="T100" s="6">
        <v>5.8652401850384277E-2</v>
      </c>
      <c r="U100" s="6">
        <v>5.6996780303315175E-2</v>
      </c>
      <c r="V100" s="6">
        <v>5.6996780303315175E-2</v>
      </c>
      <c r="W100" s="6">
        <v>626926267.80267203</v>
      </c>
      <c r="X100" s="6">
        <v>0.63767839963493256</v>
      </c>
      <c r="Y100" s="6">
        <v>0.63767839963493256</v>
      </c>
      <c r="Z100" s="6">
        <v>793191</v>
      </c>
      <c r="AA100" s="6">
        <v>0.13810351234896498</v>
      </c>
      <c r="AB100" s="6">
        <v>0.13810351234896498</v>
      </c>
      <c r="AC100" s="6">
        <v>53477909.077545203</v>
      </c>
      <c r="AD100" s="6">
        <v>-0.14642197788275763</v>
      </c>
      <c r="AE100" s="6">
        <v>-0.14642197788275763</v>
      </c>
      <c r="AF100" s="6">
        <v>466644224.422544</v>
      </c>
      <c r="AG100" s="6">
        <v>0.49155566500596859</v>
      </c>
      <c r="AH100" s="6">
        <v>0.49155566500596859</v>
      </c>
      <c r="AI100" s="6">
        <v>63292.709066471798</v>
      </c>
      <c r="AJ100" s="6">
        <v>1.9434942036061627</v>
      </c>
      <c r="AK100" s="6">
        <v>1.9434942036061627</v>
      </c>
      <c r="AL100" s="6">
        <v>15562225.000000011</v>
      </c>
      <c r="AM100" s="6">
        <v>1.895975230215531E-4</v>
      </c>
      <c r="AN100" s="6">
        <v>34868679462</v>
      </c>
      <c r="AO100" s="11">
        <f t="shared" si="21"/>
        <v>0</v>
      </c>
      <c r="AP100" s="6">
        <v>80189432.000000194</v>
      </c>
      <c r="AQ100" s="11">
        <f t="shared" si="22"/>
        <v>3.9852796283452156E-4</v>
      </c>
      <c r="AR100" s="6">
        <v>45858975.999999925</v>
      </c>
      <c r="AS100" s="11">
        <f t="shared" si="23"/>
        <v>2.9992217728390234E-4</v>
      </c>
      <c r="AT100" s="6">
        <v>8999999999</v>
      </c>
      <c r="AU100" s="6">
        <v>0</v>
      </c>
      <c r="AV100" s="6">
        <v>580</v>
      </c>
      <c r="AW100" s="6">
        <v>41.310001</v>
      </c>
      <c r="AX100" s="6">
        <v>-1.0064677689911266E-2</v>
      </c>
      <c r="AY100" s="6">
        <v>-9.9590000000000008E-3</v>
      </c>
      <c r="AZ100" s="6">
        <v>2040.040039</v>
      </c>
      <c r="BA100" s="6">
        <v>-3.7067077457677731E-3</v>
      </c>
      <c r="BB100" s="6">
        <v>-3.7067077457677731E-3</v>
      </c>
      <c r="BC100" s="6">
        <v>0.89259999999999995</v>
      </c>
      <c r="BD100" s="6">
        <f t="shared" si="12"/>
        <v>0.89259999999999995</v>
      </c>
      <c r="BE100" s="6">
        <f t="shared" si="13"/>
        <v>0.89259999999999995</v>
      </c>
      <c r="BF100" s="6">
        <v>6.5469999999999997</v>
      </c>
      <c r="BG100" s="6">
        <f t="shared" si="14"/>
        <v>6.5469999999999997</v>
      </c>
      <c r="BH100" s="6">
        <f t="shared" si="15"/>
        <v>6.5469999999999997</v>
      </c>
      <c r="BI100" s="6">
        <v>2.0390000000000001</v>
      </c>
      <c r="BJ100" s="6">
        <f t="shared" si="16"/>
        <v>2.0390000000000001</v>
      </c>
      <c r="BK100" s="6">
        <f t="shared" si="17"/>
        <v>2.0390000000000001</v>
      </c>
      <c r="BL100" s="6">
        <v>33.549999999999997</v>
      </c>
      <c r="BM100" s="6">
        <f t="shared" si="18"/>
        <v>34.049999999999997</v>
      </c>
      <c r="BN100" s="6">
        <f t="shared" si="19"/>
        <v>34.049999999999997</v>
      </c>
      <c r="BO100" s="6">
        <v>2</v>
      </c>
      <c r="BP100" s="6">
        <v>0</v>
      </c>
      <c r="BQ100" s="6">
        <v>16478</v>
      </c>
      <c r="BR100" s="6">
        <v>9.7098421220107305</v>
      </c>
    </row>
    <row r="101" spans="1:70" x14ac:dyDescent="0.25">
      <c r="A101" s="6">
        <v>100</v>
      </c>
      <c r="B101" s="7">
        <v>42510</v>
      </c>
      <c r="C101" s="6">
        <v>441.88799999999998</v>
      </c>
      <c r="D101" s="6">
        <f t="shared" si="20"/>
        <v>3.0621579474256738E-3</v>
      </c>
      <c r="E101" s="6">
        <v>3.0574790909431849E-3</v>
      </c>
      <c r="F101" s="6">
        <v>3.0574790909431849E-3</v>
      </c>
      <c r="G101" s="6">
        <v>6.0819999999999997E-3</v>
      </c>
      <c r="H101" s="6">
        <v>6.9536423841058776E-3</v>
      </c>
      <c r="I101" s="6">
        <v>6.9295773084492602E-3</v>
      </c>
      <c r="J101" s="6">
        <v>6.9295773084492602E-3</v>
      </c>
      <c r="K101" s="6">
        <v>13.6936834340045</v>
      </c>
      <c r="L101" s="6">
        <v>-6.9616708353969048E-2</v>
      </c>
      <c r="M101" s="6">
        <v>-7.2158636186965733E-2</v>
      </c>
      <c r="N101" s="6">
        <v>-7.2158636186965733E-2</v>
      </c>
      <c r="O101" s="6">
        <v>3.9010664484686699</v>
      </c>
      <c r="P101" s="6">
        <v>1.0639786700322128E-2</v>
      </c>
      <c r="Q101" s="6">
        <v>1.0583582485559991E-2</v>
      </c>
      <c r="R101" s="6">
        <v>1.0583582485559991E-2</v>
      </c>
      <c r="S101" s="6">
        <v>1.69717191867154E-3</v>
      </c>
      <c r="T101" s="6">
        <v>0.11441505427350848</v>
      </c>
      <c r="U101" s="6">
        <v>0.10832965225214733</v>
      </c>
      <c r="V101" s="6">
        <v>0.10832965225214733</v>
      </c>
      <c r="W101" s="6">
        <v>644225134.663831</v>
      </c>
      <c r="X101" s="6">
        <v>2.7593144121700552E-2</v>
      </c>
      <c r="Y101" s="6">
        <v>2.7593144121700552E-2</v>
      </c>
      <c r="Z101" s="6">
        <v>552519</v>
      </c>
      <c r="AA101" s="6">
        <v>-0.30342250479392729</v>
      </c>
      <c r="AB101" s="6">
        <v>-0.30342250479392729</v>
      </c>
      <c r="AC101" s="6">
        <v>48337340.571858101</v>
      </c>
      <c r="AD101" s="6">
        <v>-9.612508406476894E-2</v>
      </c>
      <c r="AE101" s="6">
        <v>-9.612508406476894E-2</v>
      </c>
      <c r="AF101" s="6">
        <v>351491700.40954697</v>
      </c>
      <c r="AG101" s="6">
        <v>-0.24676727576665985</v>
      </c>
      <c r="AH101" s="6">
        <v>-0.24676727576665985</v>
      </c>
      <c r="AI101" s="6">
        <v>189224.66911236299</v>
      </c>
      <c r="AJ101" s="6">
        <v>1.9896756183027948</v>
      </c>
      <c r="AK101" s="6">
        <v>1.9896756183027948</v>
      </c>
      <c r="AL101" s="6">
        <v>15566000</v>
      </c>
      <c r="AM101" s="6">
        <v>2.4257456758200203E-4</v>
      </c>
      <c r="AN101" s="6">
        <v>34868679462.000008</v>
      </c>
      <c r="AO101" s="11">
        <f t="shared" si="21"/>
        <v>2.1880365557188763E-16</v>
      </c>
      <c r="AP101" s="6">
        <v>80221499.999999866</v>
      </c>
      <c r="AQ101" s="11">
        <f t="shared" si="22"/>
        <v>3.9990306951759053E-4</v>
      </c>
      <c r="AR101" s="6">
        <v>45872750.999999836</v>
      </c>
      <c r="AS101" s="11">
        <f t="shared" si="23"/>
        <v>3.003774004877609E-4</v>
      </c>
      <c r="AT101" s="6">
        <v>8999999999</v>
      </c>
      <c r="AU101" s="6">
        <v>0</v>
      </c>
      <c r="AV101" s="6">
        <v>580</v>
      </c>
      <c r="AW101" s="6">
        <v>41.380001</v>
      </c>
      <c r="AX101" s="6">
        <v>1.6945049214595828E-3</v>
      </c>
      <c r="AY101" s="6">
        <v>1.6945049214595828E-3</v>
      </c>
      <c r="AZ101" s="6">
        <v>2052.320068</v>
      </c>
      <c r="BA101" s="6">
        <v>6.0195039142562695E-3</v>
      </c>
      <c r="BB101" s="6">
        <v>6.0195039142562695E-3</v>
      </c>
      <c r="BC101" s="6">
        <v>0.89100000000000001</v>
      </c>
      <c r="BD101" s="6">
        <f t="shared" si="12"/>
        <v>0.89100000000000001</v>
      </c>
      <c r="BE101" s="6">
        <f t="shared" si="13"/>
        <v>0.89100000000000001</v>
      </c>
      <c r="BF101" s="6">
        <v>6.5490000000000004</v>
      </c>
      <c r="BG101" s="6">
        <f t="shared" si="14"/>
        <v>6.5490000000000004</v>
      </c>
      <c r="BH101" s="6">
        <f t="shared" si="15"/>
        <v>6.5490000000000004</v>
      </c>
      <c r="BI101" s="6">
        <v>2.0619999999999998</v>
      </c>
      <c r="BJ101" s="6">
        <f t="shared" si="16"/>
        <v>2.0619999999999998</v>
      </c>
      <c r="BK101" s="6">
        <f t="shared" si="17"/>
        <v>2.0619999999999998</v>
      </c>
      <c r="BL101" s="6">
        <v>33.549999999999997</v>
      </c>
      <c r="BM101" s="6">
        <f t="shared" si="18"/>
        <v>34.049999999999997</v>
      </c>
      <c r="BN101" s="6">
        <f t="shared" si="19"/>
        <v>34.049999999999997</v>
      </c>
      <c r="BO101" s="6">
        <v>2</v>
      </c>
      <c r="BP101" s="6">
        <v>0</v>
      </c>
      <c r="BQ101" s="6">
        <v>12375</v>
      </c>
      <c r="BR101" s="6">
        <v>9.4235143922529012</v>
      </c>
    </row>
    <row r="102" spans="1:70" x14ac:dyDescent="0.25">
      <c r="A102" s="6">
        <v>101</v>
      </c>
      <c r="B102" s="7">
        <v>42513</v>
      </c>
      <c r="C102" s="6">
        <v>443.17500000000001</v>
      </c>
      <c r="D102" s="6">
        <f t="shared" si="20"/>
        <v>2.912502715620326E-3</v>
      </c>
      <c r="E102" s="6">
        <v>1.0205905902648813E-2</v>
      </c>
      <c r="F102" s="6">
        <v>1.0205905902648813E-2</v>
      </c>
      <c r="G102" s="6">
        <v>5.9080000000000001E-3</v>
      </c>
      <c r="H102" s="6">
        <v>-4.7169811320755132E-3</v>
      </c>
      <c r="I102" s="6">
        <v>-4.728141195946012E-3</v>
      </c>
      <c r="J102" s="6">
        <v>-4.728141195946012E-3</v>
      </c>
      <c r="K102" s="6">
        <v>13.2350366019863</v>
      </c>
      <c r="L102" s="6">
        <v>-7.1159411603281125E-2</v>
      </c>
      <c r="M102" s="6">
        <v>-7.3818149729062726E-2</v>
      </c>
      <c r="N102" s="6">
        <v>-7.3818149729062726E-2</v>
      </c>
      <c r="O102" s="6">
        <v>3.9683909257192802</v>
      </c>
      <c r="P102" s="6">
        <v>9.3424294407640079E-3</v>
      </c>
      <c r="Q102" s="6">
        <v>9.2990588619578061E-3</v>
      </c>
      <c r="R102" s="6">
        <v>9.2990588619578061E-3</v>
      </c>
      <c r="S102" s="6">
        <v>1.65404304087397E-3</v>
      </c>
      <c r="T102" s="6">
        <v>-1.4762223387151134E-2</v>
      </c>
      <c r="U102" s="6">
        <v>-1.4872269365258737E-2</v>
      </c>
      <c r="V102" s="6">
        <v>-1.4872269365258737E-2</v>
      </c>
      <c r="W102" s="6">
        <v>378979422.05785501</v>
      </c>
      <c r="X102" s="6">
        <v>2.4304937232307644E-2</v>
      </c>
      <c r="Y102" s="6">
        <v>2.4304937232307644E-2</v>
      </c>
      <c r="Z102" s="6">
        <v>509675</v>
      </c>
      <c r="AA102" s="6">
        <v>0.878709130450816</v>
      </c>
      <c r="AB102" s="6">
        <v>0.878709130450816</v>
      </c>
      <c r="AC102" s="6">
        <v>21271913.577324599</v>
      </c>
      <c r="AD102" s="6">
        <v>0.22156451630202031</v>
      </c>
      <c r="AE102" s="6">
        <v>0.22156451630202031</v>
      </c>
      <c r="AF102" s="6">
        <v>304287585.60178298</v>
      </c>
      <c r="AG102" s="6">
        <v>-0.15449761383549684</v>
      </c>
      <c r="AH102" s="6">
        <v>-0.15449761383549684</v>
      </c>
      <c r="AI102" s="6">
        <v>22340.0343655014</v>
      </c>
      <c r="AJ102" s="6">
        <v>-0.46419991865181615</v>
      </c>
      <c r="AK102" s="6">
        <v>-0.46419991865181615</v>
      </c>
      <c r="AL102" s="6">
        <v>15578475</v>
      </c>
      <c r="AM102" s="6">
        <v>8.0142618527560068E-4</v>
      </c>
      <c r="AN102" s="6">
        <v>34868679462</v>
      </c>
      <c r="AO102" s="11">
        <f t="shared" si="21"/>
        <v>-2.1880365557188758E-16</v>
      </c>
      <c r="AP102" s="6">
        <v>80317564.000000209</v>
      </c>
      <c r="AQ102" s="11">
        <f t="shared" si="22"/>
        <v>1.1974844648921161E-3</v>
      </c>
      <c r="AR102" s="6">
        <v>45915026.000000045</v>
      </c>
      <c r="AS102" s="11">
        <f t="shared" si="23"/>
        <v>9.2157106514516144E-4</v>
      </c>
      <c r="AT102" s="6">
        <v>8999999999</v>
      </c>
      <c r="AU102" s="6">
        <v>0</v>
      </c>
      <c r="AV102" s="6">
        <v>584</v>
      </c>
      <c r="AW102" s="6">
        <v>41.029998999999997</v>
      </c>
      <c r="AX102" s="6">
        <v>-8.4582404915844126E-3</v>
      </c>
      <c r="AY102" s="6">
        <v>-8.4582404915844126E-3</v>
      </c>
      <c r="AZ102" s="6">
        <v>2048.040039</v>
      </c>
      <c r="BA102" s="6">
        <v>-2.0854588262009888E-3</v>
      </c>
      <c r="BB102" s="6">
        <v>-2.0854588262009888E-3</v>
      </c>
      <c r="BC102" s="6">
        <v>0.89129999999999998</v>
      </c>
      <c r="BD102" s="6">
        <f t="shared" si="12"/>
        <v>0.89129999999999998</v>
      </c>
      <c r="BE102" s="6">
        <f t="shared" si="13"/>
        <v>0.89129999999999998</v>
      </c>
      <c r="BF102" s="6">
        <v>6.5556999999999999</v>
      </c>
      <c r="BG102" s="6">
        <f t="shared" si="14"/>
        <v>6.5556999999999999</v>
      </c>
      <c r="BH102" s="6">
        <f t="shared" si="15"/>
        <v>6.5556999999999999</v>
      </c>
      <c r="BI102" s="6">
        <v>2.0550000000000002</v>
      </c>
      <c r="BJ102" s="6">
        <f t="shared" si="16"/>
        <v>2.0550000000000002</v>
      </c>
      <c r="BK102" s="6">
        <f t="shared" si="17"/>
        <v>2.0550000000000002</v>
      </c>
      <c r="BL102" s="6">
        <v>33.549999999999997</v>
      </c>
      <c r="BM102" s="6">
        <f t="shared" si="18"/>
        <v>34.049999999999997</v>
      </c>
      <c r="BN102" s="6">
        <f t="shared" si="19"/>
        <v>34.049999999999997</v>
      </c>
      <c r="BO102" s="6">
        <v>4</v>
      </c>
      <c r="BP102" s="6">
        <v>0</v>
      </c>
      <c r="BQ102" s="6">
        <v>13455</v>
      </c>
      <c r="BR102" s="6">
        <v>9.507180382212729</v>
      </c>
    </row>
    <row r="103" spans="1:70" x14ac:dyDescent="0.25">
      <c r="A103" s="6">
        <v>102</v>
      </c>
      <c r="B103" s="7">
        <v>42514</v>
      </c>
      <c r="C103" s="6">
        <v>445.76900000000001</v>
      </c>
      <c r="D103" s="6">
        <f t="shared" si="20"/>
        <v>5.8532182546398017E-3</v>
      </c>
      <c r="E103" s="6">
        <v>5.836154724671575E-3</v>
      </c>
      <c r="F103" s="6">
        <v>5.836154724671575E-3</v>
      </c>
      <c r="G103" s="6">
        <v>5.9560000000000004E-3</v>
      </c>
      <c r="H103" s="6">
        <v>8.1245768449560423E-3</v>
      </c>
      <c r="I103" s="6">
        <v>8.0917501526292356E-3</v>
      </c>
      <c r="J103" s="6">
        <v>8.0917501526292356E-3</v>
      </c>
      <c r="K103" s="6">
        <v>12.6643429900091</v>
      </c>
      <c r="L103" s="6">
        <v>-4.3119911877807032E-2</v>
      </c>
      <c r="M103" s="6">
        <v>-4.4077195147677967E-2</v>
      </c>
      <c r="N103" s="6">
        <v>-4.4077195147677967E-2</v>
      </c>
      <c r="O103" s="6">
        <v>3.9535815723876602</v>
      </c>
      <c r="P103" s="6">
        <v>-3.7318282419305259E-3</v>
      </c>
      <c r="Q103" s="6">
        <v>-3.7388088853974604E-3</v>
      </c>
      <c r="R103" s="6">
        <v>-3.7388088853974604E-3</v>
      </c>
      <c r="S103" s="6">
        <v>1.6573813113257799E-3</v>
      </c>
      <c r="T103" s="6">
        <v>2.0182488419684726E-3</v>
      </c>
      <c r="U103" s="6">
        <v>2.0162149139631722E-3</v>
      </c>
      <c r="V103" s="6">
        <v>2.0162149139631722E-3</v>
      </c>
      <c r="W103" s="6">
        <v>423917608.13769799</v>
      </c>
      <c r="X103" s="6">
        <v>0.1185768499931448</v>
      </c>
      <c r="Y103" s="6">
        <v>0.1185768499931448</v>
      </c>
      <c r="Z103" s="6">
        <v>519775</v>
      </c>
      <c r="AA103" s="6">
        <v>1.98165497621033E-2</v>
      </c>
      <c r="AB103" s="6">
        <v>1.98165497621033E-2</v>
      </c>
      <c r="AC103" s="6">
        <v>41166028.013681903</v>
      </c>
      <c r="AD103" s="6">
        <v>0.93522918678853606</v>
      </c>
      <c r="AE103" s="6">
        <v>0.93522918678853606</v>
      </c>
      <c r="AF103" s="6">
        <v>302269661.57479203</v>
      </c>
      <c r="AG103" s="6">
        <v>-6.6316344224170215E-3</v>
      </c>
      <c r="AH103" s="6">
        <v>-6.6316344224170215E-3</v>
      </c>
      <c r="AI103" s="6">
        <v>17094.677331913099</v>
      </c>
      <c r="AJ103" s="6">
        <v>-0.23479628311084624</v>
      </c>
      <c r="AK103" s="6">
        <v>-0.23479628311084624</v>
      </c>
      <c r="AL103" s="6">
        <v>15581724.999999998</v>
      </c>
      <c r="AM103" s="6">
        <v>2.0862119045658432E-4</v>
      </c>
      <c r="AN103" s="6">
        <v>34868679462</v>
      </c>
      <c r="AO103" s="11">
        <f t="shared" si="21"/>
        <v>0</v>
      </c>
      <c r="AP103" s="6">
        <v>80344783.999999583</v>
      </c>
      <c r="AQ103" s="11">
        <f t="shared" si="22"/>
        <v>3.389047008369686E-4</v>
      </c>
      <c r="AR103" s="6">
        <v>45927650.999999821</v>
      </c>
      <c r="AS103" s="11">
        <f t="shared" si="23"/>
        <v>2.7496445280846557E-4</v>
      </c>
      <c r="AT103" s="6">
        <v>8999999999</v>
      </c>
      <c r="AU103" s="6">
        <v>0</v>
      </c>
      <c r="AV103" s="6">
        <v>584</v>
      </c>
      <c r="AW103" s="6">
        <v>40.900002000000001</v>
      </c>
      <c r="AX103" s="6">
        <v>-3.1683403160696136E-3</v>
      </c>
      <c r="AY103" s="6">
        <v>-3.1683403160696136E-3</v>
      </c>
      <c r="AZ103" s="6">
        <v>2076.0600589999999</v>
      </c>
      <c r="BA103" s="6">
        <v>1.3681382915580749E-2</v>
      </c>
      <c r="BB103" s="6">
        <v>1.0822999999999999E-2</v>
      </c>
      <c r="BC103" s="6">
        <v>0.89759999999999995</v>
      </c>
      <c r="BD103" s="6">
        <f t="shared" si="12"/>
        <v>0.89759999999999995</v>
      </c>
      <c r="BE103" s="6">
        <f t="shared" si="13"/>
        <v>0.89759999999999995</v>
      </c>
      <c r="BF103" s="6">
        <v>6.5571999999999999</v>
      </c>
      <c r="BG103" s="6">
        <f t="shared" si="14"/>
        <v>6.5571999999999999</v>
      </c>
      <c r="BH103" s="6">
        <f t="shared" si="15"/>
        <v>6.5571999999999999</v>
      </c>
      <c r="BI103" s="6">
        <v>1.98</v>
      </c>
      <c r="BJ103" s="6">
        <f t="shared" si="16"/>
        <v>1.98</v>
      </c>
      <c r="BK103" s="6">
        <f t="shared" si="17"/>
        <v>1.98</v>
      </c>
      <c r="BL103" s="6">
        <v>33.299999999999997</v>
      </c>
      <c r="BM103" s="6">
        <f t="shared" si="18"/>
        <v>34.049999999999997</v>
      </c>
      <c r="BN103" s="6">
        <f t="shared" si="19"/>
        <v>34.049999999999997</v>
      </c>
      <c r="BO103" s="6">
        <v>4</v>
      </c>
      <c r="BP103" s="6">
        <v>0</v>
      </c>
      <c r="BQ103" s="6">
        <v>13139</v>
      </c>
      <c r="BR103" s="6">
        <v>9.4834162920386014</v>
      </c>
    </row>
    <row r="104" spans="1:70" x14ac:dyDescent="0.25">
      <c r="A104" s="6">
        <v>103</v>
      </c>
      <c r="B104" s="7">
        <v>42515</v>
      </c>
      <c r="C104" s="6">
        <v>449.05499999999898</v>
      </c>
      <c r="D104" s="6">
        <f t="shared" si="20"/>
        <v>7.3715309947505955E-3</v>
      </c>
      <c r="E104" s="6">
        <v>7.344494047973423E-3</v>
      </c>
      <c r="F104" s="6">
        <v>7.344494047973423E-3</v>
      </c>
      <c r="G104" s="6">
        <v>5.7609999999999996E-3</v>
      </c>
      <c r="H104" s="6">
        <v>-3.2740094022834239E-2</v>
      </c>
      <c r="I104" s="6">
        <v>-3.3288044071516663E-2</v>
      </c>
      <c r="J104" s="6">
        <v>-3.3288044071516663E-2</v>
      </c>
      <c r="K104" s="6">
        <v>12.504264529241199</v>
      </c>
      <c r="L104" s="6">
        <v>-1.2640092020106101E-2</v>
      </c>
      <c r="M104" s="6">
        <v>-1.2720657607515109E-2</v>
      </c>
      <c r="N104" s="6">
        <v>-1.2720657607515109E-2</v>
      </c>
      <c r="O104" s="6">
        <v>4.0347370838247301</v>
      </c>
      <c r="P104" s="6">
        <v>2.0527086630479762E-2</v>
      </c>
      <c r="Q104" s="6">
        <v>2.0319245424560723E-2</v>
      </c>
      <c r="R104" s="6">
        <v>2.0319245424560723E-2</v>
      </c>
      <c r="S104" s="6">
        <v>1.63184730222588E-3</v>
      </c>
      <c r="T104" s="6">
        <v>-1.5406236890335517E-2</v>
      </c>
      <c r="U104" s="6">
        <v>-1.5526146118822111E-2</v>
      </c>
      <c r="V104" s="6">
        <v>-1.5526146118822111E-2</v>
      </c>
      <c r="W104" s="6">
        <v>593928754.57937098</v>
      </c>
      <c r="X104" s="6">
        <v>0.40104761674926587</v>
      </c>
      <c r="Y104" s="6">
        <v>0.40104761674926587</v>
      </c>
      <c r="Z104" s="6">
        <v>513401</v>
      </c>
      <c r="AA104" s="6">
        <v>-1.2262998412774758E-2</v>
      </c>
      <c r="AB104" s="6">
        <v>-1.2262998412774758E-2</v>
      </c>
      <c r="AC104" s="6">
        <v>25364775.557130501</v>
      </c>
      <c r="AD104" s="6">
        <v>-0.38384204692519069</v>
      </c>
      <c r="AE104" s="6">
        <v>-0.38384204692519069</v>
      </c>
      <c r="AF104" s="6">
        <v>348186000.19183397</v>
      </c>
      <c r="AG104" s="6">
        <v>0.15190521727461109</v>
      </c>
      <c r="AH104" s="6">
        <v>0.15190521727461109</v>
      </c>
      <c r="AI104" s="6">
        <v>41167.528316477699</v>
      </c>
      <c r="AJ104" s="6">
        <v>1.4082073921117153</v>
      </c>
      <c r="AK104" s="6">
        <v>1.4082073921117153</v>
      </c>
      <c r="AL104" s="6">
        <v>15585675.000000015</v>
      </c>
      <c r="AM104" s="6">
        <v>2.5350209941561443E-4</v>
      </c>
      <c r="AN104" s="6">
        <v>34868679462</v>
      </c>
      <c r="AO104" s="11">
        <f t="shared" si="21"/>
        <v>0</v>
      </c>
      <c r="AP104" s="6">
        <v>80381921.999999776</v>
      </c>
      <c r="AQ104" s="11">
        <f t="shared" si="22"/>
        <v>4.6223286878453626E-4</v>
      </c>
      <c r="AR104" s="6">
        <v>45945101.000000082</v>
      </c>
      <c r="AS104" s="11">
        <f t="shared" si="23"/>
        <v>3.7994540587892983E-4</v>
      </c>
      <c r="AT104" s="6">
        <v>8999999999</v>
      </c>
      <c r="AU104" s="6">
        <v>0</v>
      </c>
      <c r="AV104" s="6">
        <v>584</v>
      </c>
      <c r="AW104" s="6">
        <v>41.150002000000001</v>
      </c>
      <c r="AX104" s="6">
        <v>6.1124691387545648E-3</v>
      </c>
      <c r="AY104" s="6">
        <v>6.1124691387545648E-3</v>
      </c>
      <c r="AZ104" s="6">
        <v>2090.540039</v>
      </c>
      <c r="BA104" s="6">
        <v>6.9747404162164798E-3</v>
      </c>
      <c r="BB104" s="6">
        <v>6.9747404162164798E-3</v>
      </c>
      <c r="BC104" s="6">
        <v>0.89639999999999997</v>
      </c>
      <c r="BD104" s="6">
        <f t="shared" si="12"/>
        <v>0.89639999999999997</v>
      </c>
      <c r="BE104" s="6">
        <f t="shared" si="13"/>
        <v>0.89639999999999997</v>
      </c>
      <c r="BF104" s="6">
        <v>6.5541</v>
      </c>
      <c r="BG104" s="6">
        <f t="shared" si="14"/>
        <v>6.5541</v>
      </c>
      <c r="BH104" s="6">
        <f t="shared" si="15"/>
        <v>6.5541</v>
      </c>
      <c r="BI104" s="6">
        <v>1.992</v>
      </c>
      <c r="BJ104" s="6">
        <f t="shared" si="16"/>
        <v>1.992</v>
      </c>
      <c r="BK104" s="6">
        <f t="shared" si="17"/>
        <v>1.992</v>
      </c>
      <c r="BL104" s="6">
        <v>33.299999999999997</v>
      </c>
      <c r="BM104" s="6">
        <f t="shared" si="18"/>
        <v>34.049999999999997</v>
      </c>
      <c r="BN104" s="6">
        <f t="shared" si="19"/>
        <v>34.049999999999997</v>
      </c>
      <c r="BO104" s="6">
        <v>4</v>
      </c>
      <c r="BP104" s="6">
        <v>0</v>
      </c>
      <c r="BQ104" s="6">
        <v>13130</v>
      </c>
      <c r="BR104" s="6">
        <v>9.4827311258590044</v>
      </c>
    </row>
    <row r="105" spans="1:70" x14ac:dyDescent="0.25">
      <c r="A105" s="6">
        <v>104</v>
      </c>
      <c r="B105" s="7">
        <v>42516</v>
      </c>
      <c r="C105" s="6">
        <v>453.731999999999</v>
      </c>
      <c r="D105" s="6">
        <f t="shared" si="20"/>
        <v>1.0415205264388619E-2</v>
      </c>
      <c r="E105" s="6">
        <v>1.0361340698225498E-2</v>
      </c>
      <c r="F105" s="6">
        <v>1.0361340698225498E-2</v>
      </c>
      <c r="G105" s="6">
        <v>5.6709999999999998E-3</v>
      </c>
      <c r="H105" s="6">
        <v>-1.5622287797257387E-2</v>
      </c>
      <c r="I105" s="6">
        <v>-1.5745601718355071E-2</v>
      </c>
      <c r="J105" s="6">
        <v>-1.5745601718355071E-2</v>
      </c>
      <c r="K105" s="6">
        <v>12.4983534096311</v>
      </c>
      <c r="L105" s="6">
        <v>-4.7272829171806095E-4</v>
      </c>
      <c r="M105" s="6">
        <v>-4.7284006296330854E-4</v>
      </c>
      <c r="N105" s="6">
        <v>-4.7284006296330854E-4</v>
      </c>
      <c r="O105" s="6">
        <v>4.0933371110493697</v>
      </c>
      <c r="P105" s="6">
        <v>1.4523877518455236E-2</v>
      </c>
      <c r="Q105" s="6">
        <v>1.4419416249692134E-2</v>
      </c>
      <c r="R105" s="6">
        <v>1.4419416249692134E-2</v>
      </c>
      <c r="S105" s="6">
        <v>1.48203875659866E-3</v>
      </c>
      <c r="T105" s="6">
        <v>-9.1803041511835992E-2</v>
      </c>
      <c r="U105" s="6">
        <v>-9.6294009268879766E-2</v>
      </c>
      <c r="V105" s="6">
        <v>-9.6294009268879766E-2</v>
      </c>
      <c r="W105" s="6">
        <v>772901620.220011</v>
      </c>
      <c r="X105" s="6">
        <v>0.30133726353658569</v>
      </c>
      <c r="Y105" s="6">
        <v>0.30133726353658569</v>
      </c>
      <c r="Z105" s="6">
        <v>679715</v>
      </c>
      <c r="AA105" s="6">
        <v>0.32394560976702419</v>
      </c>
      <c r="AB105" s="6">
        <v>0.32394560976702419</v>
      </c>
      <c r="AC105" s="6">
        <v>19032556.074401699</v>
      </c>
      <c r="AD105" s="6">
        <v>-0.24964618624227089</v>
      </c>
      <c r="AE105" s="6">
        <v>-0.24964618624227089</v>
      </c>
      <c r="AF105" s="6">
        <v>480252560.43283999</v>
      </c>
      <c r="AG105" s="6">
        <v>0.37929888096662018</v>
      </c>
      <c r="AH105" s="6">
        <v>0.37929888096662018</v>
      </c>
      <c r="AI105" s="6">
        <v>65110.5578066542</v>
      </c>
      <c r="AJ105" s="6">
        <v>0.58159987906276789</v>
      </c>
      <c r="AK105" s="6">
        <v>0.58159987906276789</v>
      </c>
      <c r="AL105" s="6">
        <v>15589075.000000034</v>
      </c>
      <c r="AM105" s="6">
        <v>2.1814903749876879E-4</v>
      </c>
      <c r="AN105" s="6">
        <v>34868679462</v>
      </c>
      <c r="AO105" s="11">
        <f t="shared" si="21"/>
        <v>0</v>
      </c>
      <c r="AP105" s="6">
        <v>80414097.000000313</v>
      </c>
      <c r="AQ105" s="11">
        <f t="shared" si="22"/>
        <v>4.0027656965625346E-4</v>
      </c>
      <c r="AR105" s="6">
        <v>45959200.999999925</v>
      </c>
      <c r="AS105" s="11">
        <f t="shared" si="23"/>
        <v>3.0688799660802819E-4</v>
      </c>
      <c r="AT105" s="6">
        <v>8999999999</v>
      </c>
      <c r="AU105" s="6">
        <v>0</v>
      </c>
      <c r="AV105" s="6">
        <v>584</v>
      </c>
      <c r="AW105" s="6">
        <v>41.380001</v>
      </c>
      <c r="AX105" s="6">
        <v>5.5892828389169794E-3</v>
      </c>
      <c r="AY105" s="6">
        <v>5.5892828389169794E-3</v>
      </c>
      <c r="AZ105" s="6">
        <v>2090.1000979999999</v>
      </c>
      <c r="BA105" s="6">
        <v>-2.1044370918173544E-4</v>
      </c>
      <c r="BB105" s="6">
        <v>-2.1044370918173544E-4</v>
      </c>
      <c r="BC105" s="6">
        <v>0.89329999999999998</v>
      </c>
      <c r="BD105" s="6">
        <f t="shared" si="12"/>
        <v>0.89329999999999998</v>
      </c>
      <c r="BE105" s="6">
        <f t="shared" si="13"/>
        <v>0.89329999999999998</v>
      </c>
      <c r="BF105" s="6">
        <v>6.5570000000000004</v>
      </c>
      <c r="BG105" s="6">
        <f t="shared" si="14"/>
        <v>6.5570000000000004</v>
      </c>
      <c r="BH105" s="6">
        <f t="shared" si="15"/>
        <v>6.5570000000000004</v>
      </c>
      <c r="BI105" s="6">
        <v>1.9630000000000001</v>
      </c>
      <c r="BJ105" s="6">
        <f t="shared" si="16"/>
        <v>1.9630000000000001</v>
      </c>
      <c r="BK105" s="6">
        <f t="shared" si="17"/>
        <v>1.9630000000000001</v>
      </c>
      <c r="BL105" s="6">
        <v>33.450000000000003</v>
      </c>
      <c r="BM105" s="6">
        <f t="shared" si="18"/>
        <v>34.049999999999997</v>
      </c>
      <c r="BN105" s="6">
        <f t="shared" si="19"/>
        <v>34.049999999999997</v>
      </c>
      <c r="BO105" s="6">
        <v>4</v>
      </c>
      <c r="BP105" s="6">
        <v>0</v>
      </c>
      <c r="BQ105" s="6">
        <v>12041</v>
      </c>
      <c r="BR105" s="6">
        <v>9.3961558180243934</v>
      </c>
    </row>
    <row r="106" spans="1:70" x14ac:dyDescent="0.25">
      <c r="A106" s="6">
        <v>105</v>
      </c>
      <c r="B106" s="7">
        <v>42517</v>
      </c>
      <c r="C106" s="6">
        <v>473.86399999999998</v>
      </c>
      <c r="D106" s="6">
        <f t="shared" si="20"/>
        <v>4.4369804201601422E-2</v>
      </c>
      <c r="E106" s="6">
        <v>4.3413645323764544E-2</v>
      </c>
      <c r="F106" s="6">
        <v>4.3413645323764544E-2</v>
      </c>
      <c r="G106" s="6">
        <v>5.6759999999999996E-3</v>
      </c>
      <c r="H106" s="6">
        <v>8.8167871627575323E-4</v>
      </c>
      <c r="I106" s="6">
        <v>8.8129026590523898E-4</v>
      </c>
      <c r="J106" s="6">
        <v>8.8129026590523898E-4</v>
      </c>
      <c r="K106" s="6">
        <v>11.1917447615314</v>
      </c>
      <c r="L106" s="6">
        <v>-0.1045424629369851</v>
      </c>
      <c r="M106" s="6">
        <v>-0.11042047673739906</v>
      </c>
      <c r="N106" s="6">
        <v>-9.2299999999999993E-2</v>
      </c>
      <c r="O106" s="6">
        <v>4.5665573160799697</v>
      </c>
      <c r="P106" s="6">
        <v>0.11560743525208582</v>
      </c>
      <c r="Q106" s="6">
        <v>0.10939904155006794</v>
      </c>
      <c r="R106" s="6">
        <v>9.8500000000000004E-2</v>
      </c>
      <c r="S106" s="6">
        <v>1.54322624709988E-3</v>
      </c>
      <c r="T106" s="6">
        <v>4.1286025907748755E-2</v>
      </c>
      <c r="U106" s="6">
        <v>4.045651261131699E-2</v>
      </c>
      <c r="V106" s="6">
        <v>4.045651261131699E-2</v>
      </c>
      <c r="W106" s="6">
        <v>1609915743.8194001</v>
      </c>
      <c r="X106" s="6">
        <v>1.082950406238155</v>
      </c>
      <c r="Y106" s="6">
        <v>1.082905</v>
      </c>
      <c r="Z106" s="6">
        <v>1069750</v>
      </c>
      <c r="AA106" s="6">
        <v>0.57382138101998637</v>
      </c>
      <c r="AB106" s="6">
        <v>0.57382138101998637</v>
      </c>
      <c r="AC106" s="6">
        <v>53491048.641374901</v>
      </c>
      <c r="AD106" s="6">
        <v>1.8105026162680793</v>
      </c>
      <c r="AE106" s="6">
        <v>1.8105026162680793</v>
      </c>
      <c r="AF106" s="6">
        <v>490546461.86225498</v>
      </c>
      <c r="AG106" s="6">
        <v>2.1434349918170854E-2</v>
      </c>
      <c r="AH106" s="6">
        <v>2.1434349918170854E-2</v>
      </c>
      <c r="AI106" s="6">
        <v>56048.5316478682</v>
      </c>
      <c r="AJ106" s="6">
        <v>-0.13917905888159776</v>
      </c>
      <c r="AK106" s="6">
        <v>-0.13917905888159776</v>
      </c>
      <c r="AL106" s="6">
        <v>15592500</v>
      </c>
      <c r="AM106" s="6">
        <v>2.1970514606969722E-4</v>
      </c>
      <c r="AN106" s="6">
        <v>34868679462</v>
      </c>
      <c r="AO106" s="11">
        <f t="shared" si="21"/>
        <v>0</v>
      </c>
      <c r="AP106" s="6">
        <v>80446330.000000596</v>
      </c>
      <c r="AQ106" s="11">
        <f t="shared" si="22"/>
        <v>4.0083767899903167E-4</v>
      </c>
      <c r="AR106" s="6">
        <v>45973301.000000089</v>
      </c>
      <c r="AS106" s="11">
        <f t="shared" si="23"/>
        <v>3.0679384526645571E-4</v>
      </c>
      <c r="AT106" s="6">
        <v>8999999999</v>
      </c>
      <c r="AU106" s="6">
        <v>0</v>
      </c>
      <c r="AV106" s="6">
        <v>584</v>
      </c>
      <c r="AW106" s="6">
        <v>41.619999</v>
      </c>
      <c r="AX106" s="6">
        <v>5.7998548622558016E-3</v>
      </c>
      <c r="AY106" s="6">
        <v>5.7998548622558016E-3</v>
      </c>
      <c r="AZ106" s="6">
        <v>2099.0600589999999</v>
      </c>
      <c r="BA106" s="6">
        <v>4.2868573656226977E-3</v>
      </c>
      <c r="BB106" s="6">
        <v>4.2868573656226977E-3</v>
      </c>
      <c r="BC106" s="6">
        <v>0.89970000000000006</v>
      </c>
      <c r="BD106" s="6">
        <f t="shared" si="12"/>
        <v>0.89970000000000006</v>
      </c>
      <c r="BE106" s="6">
        <f t="shared" si="13"/>
        <v>0.89970000000000006</v>
      </c>
      <c r="BF106" s="6">
        <v>6.5632999999999999</v>
      </c>
      <c r="BG106" s="6">
        <f t="shared" si="14"/>
        <v>6.5632999999999999</v>
      </c>
      <c r="BH106" s="6">
        <f t="shared" si="15"/>
        <v>6.5632999999999999</v>
      </c>
      <c r="BI106" s="6">
        <v>2.169</v>
      </c>
      <c r="BJ106" s="6">
        <f t="shared" si="16"/>
        <v>2.169</v>
      </c>
      <c r="BK106" s="6">
        <f t="shared" si="17"/>
        <v>2.169</v>
      </c>
      <c r="BL106" s="6">
        <v>33.35</v>
      </c>
      <c r="BM106" s="6">
        <f t="shared" si="18"/>
        <v>34.049999999999997</v>
      </c>
      <c r="BN106" s="6">
        <f t="shared" si="19"/>
        <v>34.049999999999997</v>
      </c>
      <c r="BO106" s="6">
        <v>4</v>
      </c>
      <c r="BP106" s="6">
        <v>0</v>
      </c>
      <c r="BQ106" s="6">
        <v>11848</v>
      </c>
      <c r="BR106" s="6">
        <v>9.3799987548167394</v>
      </c>
    </row>
    <row r="107" spans="1:70" x14ac:dyDescent="0.25">
      <c r="A107" s="6">
        <v>106</v>
      </c>
      <c r="B107" s="7">
        <v>42520</v>
      </c>
      <c r="C107" s="6">
        <v>534.22400000000005</v>
      </c>
      <c r="D107" s="6">
        <f t="shared" si="20"/>
        <v>0.12737831951783649</v>
      </c>
      <c r="E107" s="6">
        <v>1.8133411131792017E-2</v>
      </c>
      <c r="F107" s="6">
        <v>1.8133411131792017E-2</v>
      </c>
      <c r="G107" s="6">
        <v>5.75399999999999E-3</v>
      </c>
      <c r="H107" s="6">
        <v>1.9489723600283494E-2</v>
      </c>
      <c r="I107" s="6">
        <v>1.9302231138788671E-2</v>
      </c>
      <c r="J107" s="6">
        <v>1.9302231138788671E-2</v>
      </c>
      <c r="K107" s="6">
        <v>12.6784310688923</v>
      </c>
      <c r="L107" s="6">
        <v>2.3357633045219917E-2</v>
      </c>
      <c r="M107" s="6">
        <v>2.3089018295867351E-2</v>
      </c>
      <c r="N107" s="6">
        <v>2.3089018295867351E-2</v>
      </c>
      <c r="O107" s="6">
        <v>4.6059770777241402</v>
      </c>
      <c r="P107" s="6">
        <v>2.6283126423989736E-2</v>
      </c>
      <c r="Q107" s="6">
        <v>2.5943660361217851E-2</v>
      </c>
      <c r="R107" s="6">
        <v>2.5943660361217851E-2</v>
      </c>
      <c r="S107" s="6">
        <v>1.6278792481341799E-3</v>
      </c>
      <c r="T107" s="6">
        <v>5.4673727746812867E-2</v>
      </c>
      <c r="U107" s="6">
        <v>5.323145629719879E-2</v>
      </c>
      <c r="V107" s="6">
        <v>5.323145629719879E-2</v>
      </c>
      <c r="W107" s="6">
        <v>1027238918.15732</v>
      </c>
      <c r="X107" s="6">
        <v>-0.54662510067931336</v>
      </c>
      <c r="Y107" s="6">
        <v>-0.42460100000000001</v>
      </c>
      <c r="Z107" s="6">
        <v>480406</v>
      </c>
      <c r="AA107" s="6">
        <v>-0.54260551646656696</v>
      </c>
      <c r="AB107" s="6">
        <v>-0.52732100000000004</v>
      </c>
      <c r="AC107" s="6">
        <v>13289827.482192401</v>
      </c>
      <c r="AD107" s="6">
        <v>-0.49380799137333176</v>
      </c>
      <c r="AE107" s="6">
        <v>-0.49380799137333176</v>
      </c>
      <c r="AF107" s="6">
        <v>630097685.76407194</v>
      </c>
      <c r="AG107" s="6">
        <v>-0.32690598186662728</v>
      </c>
      <c r="AH107" s="6">
        <v>-0.32690598186662728</v>
      </c>
      <c r="AI107" s="6">
        <v>37399.6486336335</v>
      </c>
      <c r="AJ107" s="6">
        <v>-0.34990299065163094</v>
      </c>
      <c r="AK107" s="6">
        <v>-0.34990299065163094</v>
      </c>
      <c r="AL107" s="6">
        <v>15603150</v>
      </c>
      <c r="AM107" s="6">
        <v>6.8302068302068298E-4</v>
      </c>
      <c r="AN107" s="6">
        <v>34868679461.999886</v>
      </c>
      <c r="AO107" s="11">
        <f t="shared" si="21"/>
        <v>-3.2820548335783146E-15</v>
      </c>
      <c r="AP107" s="6">
        <v>80542585.000000089</v>
      </c>
      <c r="AQ107" s="11">
        <f t="shared" si="22"/>
        <v>1.1965120099262782E-3</v>
      </c>
      <c r="AR107" s="6">
        <v>46014050.999999881</v>
      </c>
      <c r="AS107" s="11">
        <f t="shared" si="23"/>
        <v>8.8638403406775821E-4</v>
      </c>
      <c r="AT107" s="6">
        <v>8999999999</v>
      </c>
      <c r="AU107" s="6">
        <v>0</v>
      </c>
      <c r="AV107" s="6">
        <v>604</v>
      </c>
      <c r="AW107" s="6">
        <v>41.619999</v>
      </c>
      <c r="AX107" s="6">
        <v>0</v>
      </c>
      <c r="AY107" s="6">
        <v>0</v>
      </c>
      <c r="AZ107" s="6">
        <v>2099.0600589999999</v>
      </c>
      <c r="BA107" s="6">
        <v>0</v>
      </c>
      <c r="BB107" s="6">
        <v>0</v>
      </c>
      <c r="BC107" s="6">
        <v>0.89710000000000001</v>
      </c>
      <c r="BD107" s="6">
        <f t="shared" si="12"/>
        <v>0.89710000000000001</v>
      </c>
      <c r="BE107" s="6">
        <f t="shared" si="13"/>
        <v>0.89710000000000001</v>
      </c>
      <c r="BF107" s="6">
        <v>6.5831999999999997</v>
      </c>
      <c r="BG107" s="6">
        <f t="shared" si="14"/>
        <v>6.5831999999999997</v>
      </c>
      <c r="BH107" s="6">
        <f t="shared" si="15"/>
        <v>6.5831999999999997</v>
      </c>
      <c r="BI107" s="6">
        <v>2.1659999999999999</v>
      </c>
      <c r="BJ107" s="6">
        <f t="shared" si="16"/>
        <v>2.1659999999999999</v>
      </c>
      <c r="BK107" s="6">
        <f t="shared" si="17"/>
        <v>2.1659999999999999</v>
      </c>
      <c r="BL107" s="6">
        <v>33.35</v>
      </c>
      <c r="BM107" s="6">
        <f t="shared" si="18"/>
        <v>34.049999999999997</v>
      </c>
      <c r="BN107" s="6">
        <f t="shared" si="19"/>
        <v>34.049999999999997</v>
      </c>
      <c r="BO107" s="6">
        <v>9</v>
      </c>
      <c r="BP107" s="6">
        <v>0</v>
      </c>
      <c r="BQ107" s="6">
        <v>16723</v>
      </c>
      <c r="BR107" s="6">
        <v>9.7246000924764555</v>
      </c>
    </row>
    <row r="108" spans="1:70" x14ac:dyDescent="0.25">
      <c r="A108" s="6">
        <v>107</v>
      </c>
      <c r="B108" s="7">
        <v>42521</v>
      </c>
      <c r="C108" s="6">
        <v>531.40700000000004</v>
      </c>
      <c r="D108" s="6">
        <f t="shared" si="20"/>
        <v>-5.2730689748120771E-3</v>
      </c>
      <c r="E108" s="6">
        <v>-5.2870206701322881E-3</v>
      </c>
      <c r="F108" s="6">
        <v>-5.2870206701322881E-3</v>
      </c>
      <c r="G108" s="6">
        <v>5.705E-3</v>
      </c>
      <c r="H108" s="6">
        <v>-8.5158150851564317E-3</v>
      </c>
      <c r="I108" s="6">
        <v>-8.5522818153154611E-3</v>
      </c>
      <c r="J108" s="6">
        <v>-8.5522818153154611E-3</v>
      </c>
      <c r="K108" s="6">
        <v>14.009273759016599</v>
      </c>
      <c r="L108" s="6">
        <v>0.1049690362232315</v>
      </c>
      <c r="M108" s="6">
        <v>9.9817313059668636E-2</v>
      </c>
      <c r="N108" s="6">
        <v>9.9817313059668636E-2</v>
      </c>
      <c r="O108" s="6">
        <v>4.6644463407410903</v>
      </c>
      <c r="P108" s="6">
        <v>1.269421493644088E-2</v>
      </c>
      <c r="Q108" s="6">
        <v>1.2614318825162358E-2</v>
      </c>
      <c r="R108" s="6">
        <v>1.2614318825162358E-2</v>
      </c>
      <c r="S108" s="6">
        <v>1.8489216193163199E-3</v>
      </c>
      <c r="T108" s="6">
        <v>0.13578548374241595</v>
      </c>
      <c r="U108" s="6">
        <v>0.12732446773364764</v>
      </c>
      <c r="V108" s="6">
        <v>0.12732446773364764</v>
      </c>
      <c r="W108" s="6">
        <v>976889071.47024298</v>
      </c>
      <c r="X108" s="6">
        <v>-4.9014738243558301E-2</v>
      </c>
      <c r="Y108" s="6">
        <v>-4.9014738243558301E-2</v>
      </c>
      <c r="Z108" s="6">
        <v>841980.99999999895</v>
      </c>
      <c r="AA108" s="6">
        <v>0.75264463807695769</v>
      </c>
      <c r="AB108" s="6">
        <v>0.75264463807695769</v>
      </c>
      <c r="AC108" s="6">
        <v>39491270.920237303</v>
      </c>
      <c r="AD108" s="6">
        <v>1.9715412764502263</v>
      </c>
      <c r="AE108" s="6">
        <v>1.9708600000000001</v>
      </c>
      <c r="AF108" s="6">
        <v>478016741.72809899</v>
      </c>
      <c r="AG108" s="6">
        <v>-0.24136089922557938</v>
      </c>
      <c r="AH108" s="6">
        <v>-0.24136089922557938</v>
      </c>
      <c r="AI108" s="6">
        <v>168844.85897386301</v>
      </c>
      <c r="AJ108" s="6">
        <v>3.5146108357291048</v>
      </c>
      <c r="AK108" s="6">
        <v>2.7008559999999999</v>
      </c>
      <c r="AL108" s="6">
        <v>15606374.999999998</v>
      </c>
      <c r="AM108" s="6">
        <v>2.0668903394494942E-4</v>
      </c>
      <c r="AN108" s="6">
        <v>34868679462</v>
      </c>
      <c r="AO108" s="11">
        <f t="shared" si="21"/>
        <v>3.2820548335783252E-15</v>
      </c>
      <c r="AP108" s="6">
        <v>80574178.999999553</v>
      </c>
      <c r="AQ108" s="11">
        <f t="shared" si="22"/>
        <v>3.9226453930505859E-4</v>
      </c>
      <c r="AR108" s="6">
        <v>46025450.999999925</v>
      </c>
      <c r="AS108" s="11">
        <f t="shared" si="23"/>
        <v>2.4775040997900255E-4</v>
      </c>
      <c r="AT108" s="6">
        <v>8999999999</v>
      </c>
      <c r="AU108" s="6">
        <v>0</v>
      </c>
      <c r="AV108" s="6">
        <v>604</v>
      </c>
      <c r="AW108" s="6">
        <v>41.529998999999997</v>
      </c>
      <c r="AX108" s="6">
        <v>-2.1624219644984471E-3</v>
      </c>
      <c r="AY108" s="6">
        <v>-2.1624219644984471E-3</v>
      </c>
      <c r="AZ108" s="6">
        <v>2096.9499510000001</v>
      </c>
      <c r="BA108" s="6">
        <v>-1.0052632800821898E-3</v>
      </c>
      <c r="BB108" s="6">
        <v>-1.0052632800821898E-3</v>
      </c>
      <c r="BC108" s="6">
        <v>0.89829999999999999</v>
      </c>
      <c r="BD108" s="6">
        <f t="shared" si="12"/>
        <v>0.89829999999999999</v>
      </c>
      <c r="BE108" s="6">
        <f t="shared" si="13"/>
        <v>0.89829999999999999</v>
      </c>
      <c r="BF108" s="6">
        <v>6.5829000000000004</v>
      </c>
      <c r="BG108" s="6">
        <f t="shared" si="14"/>
        <v>6.5829000000000004</v>
      </c>
      <c r="BH108" s="6">
        <f t="shared" si="15"/>
        <v>6.5829000000000004</v>
      </c>
      <c r="BI108" s="6">
        <v>2.2879999999999998</v>
      </c>
      <c r="BJ108" s="6">
        <f t="shared" si="16"/>
        <v>2.2879999999999998</v>
      </c>
      <c r="BK108" s="6">
        <f t="shared" si="17"/>
        <v>2.2879999999999998</v>
      </c>
      <c r="BL108" s="6">
        <v>33.35</v>
      </c>
      <c r="BM108" s="6">
        <f t="shared" si="18"/>
        <v>34.049999999999997</v>
      </c>
      <c r="BN108" s="6">
        <f t="shared" si="19"/>
        <v>34.049999999999997</v>
      </c>
      <c r="BO108" s="6">
        <v>9</v>
      </c>
      <c r="BP108" s="6">
        <v>0</v>
      </c>
      <c r="BQ108" s="6">
        <v>18046</v>
      </c>
      <c r="BR108" s="6">
        <v>9.8007347449612983</v>
      </c>
    </row>
    <row r="109" spans="1:70" x14ac:dyDescent="0.25">
      <c r="A109" s="6">
        <v>108</v>
      </c>
      <c r="B109" s="7">
        <v>42522</v>
      </c>
      <c r="C109" s="6">
        <v>539.16799999999898</v>
      </c>
      <c r="D109" s="6">
        <f t="shared" si="20"/>
        <v>1.4604625080209601E-2</v>
      </c>
      <c r="E109" s="6">
        <v>1.4499004665796456E-2</v>
      </c>
      <c r="F109" s="6">
        <v>1.4499004665796456E-2</v>
      </c>
      <c r="G109" s="6">
        <v>5.8100000000000001E-3</v>
      </c>
      <c r="H109" s="6">
        <v>1.8404907975460134E-2</v>
      </c>
      <c r="I109" s="6">
        <v>1.8237587549781012E-2</v>
      </c>
      <c r="J109" s="6">
        <v>1.8237587549781012E-2</v>
      </c>
      <c r="K109" s="6">
        <v>13.8579378348612</v>
      </c>
      <c r="L109" s="6">
        <v>-1.0802553134347637E-2</v>
      </c>
      <c r="M109" s="6">
        <v>-1.0861324347454232E-2</v>
      </c>
      <c r="N109" s="6">
        <v>-1.0861324347454232E-2</v>
      </c>
      <c r="O109" s="6">
        <v>4.7303095168868898</v>
      </c>
      <c r="P109" s="6">
        <v>1.4120255939172219E-2</v>
      </c>
      <c r="Q109" s="6">
        <v>1.4021493737850672E-2</v>
      </c>
      <c r="R109" s="6">
        <v>1.4021493737850672E-2</v>
      </c>
      <c r="S109" s="6">
        <v>2.03468780422717E-3</v>
      </c>
      <c r="T109" s="6">
        <v>0.10047272040636382</v>
      </c>
      <c r="U109" s="6">
        <v>9.5739833314002168E-2</v>
      </c>
      <c r="V109" s="6">
        <v>9.5739833314002168E-2</v>
      </c>
      <c r="W109" s="6">
        <v>864207752.91236401</v>
      </c>
      <c r="X109" s="6">
        <v>-0.11534709707448228</v>
      </c>
      <c r="Y109" s="6">
        <v>-0.11534709707448228</v>
      </c>
      <c r="Z109" s="6">
        <v>1020200</v>
      </c>
      <c r="AA109" s="6">
        <v>0.21166629650787996</v>
      </c>
      <c r="AB109" s="6">
        <v>0.21166629650787996</v>
      </c>
      <c r="AC109" s="6">
        <v>20161807.321217202</v>
      </c>
      <c r="AD109" s="6">
        <v>-0.48946167465870838</v>
      </c>
      <c r="AE109" s="6">
        <v>-0.48946167465870838</v>
      </c>
      <c r="AF109" s="6">
        <v>543546730.07351601</v>
      </c>
      <c r="AG109" s="6">
        <v>0.13708722441083701</v>
      </c>
      <c r="AH109" s="6">
        <v>0.13708722441083701</v>
      </c>
      <c r="AI109" s="6">
        <v>90839.706307693399</v>
      </c>
      <c r="AJ109" s="6">
        <v>-0.46199305765208237</v>
      </c>
      <c r="AK109" s="6">
        <v>-0.46199305765208237</v>
      </c>
      <c r="AL109" s="6">
        <v>15609775.000000011</v>
      </c>
      <c r="AM109" s="6">
        <v>2.1785968874982428E-4</v>
      </c>
      <c r="AN109" s="6">
        <v>34868679462</v>
      </c>
      <c r="AO109" s="11">
        <f t="shared" si="21"/>
        <v>0</v>
      </c>
      <c r="AP109" s="6">
        <v>80606372.999999687</v>
      </c>
      <c r="AQ109" s="11">
        <f t="shared" si="22"/>
        <v>3.9955728249039049E-4</v>
      </c>
      <c r="AR109" s="6">
        <v>46036600.999999896</v>
      </c>
      <c r="AS109" s="11">
        <f t="shared" si="23"/>
        <v>2.4225726761417754E-4</v>
      </c>
      <c r="AT109" s="6">
        <v>8999999999</v>
      </c>
      <c r="AU109" s="6">
        <v>0</v>
      </c>
      <c r="AV109" s="6">
        <v>604</v>
      </c>
      <c r="AW109" s="6">
        <v>41.68</v>
      </c>
      <c r="AX109" s="6">
        <v>3.611871023642528E-3</v>
      </c>
      <c r="AY109" s="6">
        <v>3.611871023642528E-3</v>
      </c>
      <c r="AZ109" s="6">
        <v>2099.330078</v>
      </c>
      <c r="BA109" s="6">
        <v>1.135042349897221E-3</v>
      </c>
      <c r="BB109" s="6">
        <v>1.135042349897221E-3</v>
      </c>
      <c r="BC109" s="6">
        <v>0.89380000000000004</v>
      </c>
      <c r="BD109" s="6">
        <f t="shared" si="12"/>
        <v>0.89380000000000004</v>
      </c>
      <c r="BE109" s="6">
        <f t="shared" si="13"/>
        <v>0.89380000000000004</v>
      </c>
      <c r="BF109" s="6">
        <v>6.5750999999999999</v>
      </c>
      <c r="BG109" s="6">
        <f t="shared" si="14"/>
        <v>6.5750999999999999</v>
      </c>
      <c r="BH109" s="6">
        <f t="shared" si="15"/>
        <v>6.5750999999999999</v>
      </c>
      <c r="BI109" s="6">
        <v>2.3809999999999998</v>
      </c>
      <c r="BJ109" s="6">
        <f t="shared" si="16"/>
        <v>2.3809999999999998</v>
      </c>
      <c r="BK109" s="6">
        <f t="shared" si="17"/>
        <v>2.3809999999999998</v>
      </c>
      <c r="BL109" s="6">
        <v>34.049999999999997</v>
      </c>
      <c r="BM109" s="6">
        <f t="shared" si="18"/>
        <v>34.049999999999997</v>
      </c>
      <c r="BN109" s="6">
        <f t="shared" si="19"/>
        <v>34.049999999999997</v>
      </c>
      <c r="BO109" s="6">
        <v>9</v>
      </c>
      <c r="BP109" s="6">
        <v>0</v>
      </c>
      <c r="BQ109" s="6">
        <v>14873</v>
      </c>
      <c r="BR109" s="6">
        <v>9.607370001263245</v>
      </c>
    </row>
    <row r="110" spans="1:70" x14ac:dyDescent="0.25">
      <c r="A110" s="6">
        <v>109</v>
      </c>
      <c r="B110" s="7">
        <v>42523</v>
      </c>
      <c r="C110" s="6">
        <v>538.83199999999999</v>
      </c>
      <c r="D110" s="6">
        <f t="shared" si="20"/>
        <v>-6.2318238470938589E-4</v>
      </c>
      <c r="E110" s="6">
        <v>-6.2337664356167056E-4</v>
      </c>
      <c r="F110" s="6">
        <v>-6.2337664356167056E-4</v>
      </c>
      <c r="G110" s="6">
        <v>5.7670000000000004E-3</v>
      </c>
      <c r="H110" s="6">
        <v>-7.4010327022374584E-3</v>
      </c>
      <c r="I110" s="6">
        <v>-7.4285562305442315E-3</v>
      </c>
      <c r="J110" s="6">
        <v>-7.4285562305442315E-3</v>
      </c>
      <c r="K110" s="6">
        <v>13.774338874682501</v>
      </c>
      <c r="L110" s="6">
        <v>-6.0325685664714785E-3</v>
      </c>
      <c r="M110" s="6">
        <v>-6.0508380197685048E-3</v>
      </c>
      <c r="N110" s="6">
        <v>-6.0508380197685048E-3</v>
      </c>
      <c r="O110" s="6">
        <v>4.7218877905179397</v>
      </c>
      <c r="P110" s="6">
        <v>-1.780375330384853E-3</v>
      </c>
      <c r="Q110" s="6">
        <v>-1.7819620821655792E-3</v>
      </c>
      <c r="R110" s="6">
        <v>-1.7819620821655792E-3</v>
      </c>
      <c r="S110" s="6">
        <v>1.9647510592836E-3</v>
      </c>
      <c r="T110" s="6">
        <v>-3.4372223983587434E-2</v>
      </c>
      <c r="U110" s="6">
        <v>-3.4976844061155782E-2</v>
      </c>
      <c r="V110" s="6">
        <v>-3.4976844061155782E-2</v>
      </c>
      <c r="W110" s="6">
        <v>655601895.74284601</v>
      </c>
      <c r="X110" s="6">
        <v>-0.24138392240351947</v>
      </c>
      <c r="Y110" s="6">
        <v>-0.24138392240351947</v>
      </c>
      <c r="Z110" s="6">
        <v>614033</v>
      </c>
      <c r="AA110" s="6">
        <v>-0.39812487747500491</v>
      </c>
      <c r="AB110" s="6">
        <v>-0.39812487747500491</v>
      </c>
      <c r="AC110" s="6">
        <v>9543717.9469698705</v>
      </c>
      <c r="AD110" s="6">
        <v>-0.52664372816783267</v>
      </c>
      <c r="AE110" s="6">
        <v>-0.52664372816783267</v>
      </c>
      <c r="AF110" s="6">
        <v>409682615.24798</v>
      </c>
      <c r="AG110" s="6">
        <v>-0.24627894423618474</v>
      </c>
      <c r="AH110" s="6">
        <v>-0.24627894423618474</v>
      </c>
      <c r="AI110" s="6">
        <v>32430.940297923898</v>
      </c>
      <c r="AJ110" s="6">
        <v>-0.64298717360365076</v>
      </c>
      <c r="AK110" s="6">
        <v>-0.61693600000000004</v>
      </c>
      <c r="AL110" s="6">
        <v>15613424.999999981</v>
      </c>
      <c r="AM110" s="6">
        <v>2.3382784184718838E-4</v>
      </c>
      <c r="AN110" s="6">
        <v>34868679462</v>
      </c>
      <c r="AO110" s="11">
        <f t="shared" si="21"/>
        <v>0</v>
      </c>
      <c r="AP110" s="6">
        <v>80638931</v>
      </c>
      <c r="AQ110" s="11">
        <f t="shared" si="22"/>
        <v>4.0391347220539311E-4</v>
      </c>
      <c r="AR110" s="6">
        <v>46048726</v>
      </c>
      <c r="AS110" s="11">
        <f t="shared" si="23"/>
        <v>2.633773940023143E-4</v>
      </c>
      <c r="AT110" s="6">
        <v>8999999999</v>
      </c>
      <c r="AU110" s="6">
        <v>0</v>
      </c>
      <c r="AV110" s="6">
        <v>604</v>
      </c>
      <c r="AW110" s="6">
        <v>42</v>
      </c>
      <c r="AX110" s="6">
        <v>7.6775431861804289E-3</v>
      </c>
      <c r="AY110" s="6">
        <v>7.6775431861804289E-3</v>
      </c>
      <c r="AZ110" s="6">
        <v>2105.26001</v>
      </c>
      <c r="BA110" s="6">
        <v>2.8246782448091081E-3</v>
      </c>
      <c r="BB110" s="6">
        <v>2.8246782448091081E-3</v>
      </c>
      <c r="BC110" s="6">
        <v>0.89670000000000005</v>
      </c>
      <c r="BD110" s="6">
        <f t="shared" si="12"/>
        <v>0.89670000000000005</v>
      </c>
      <c r="BE110" s="6">
        <f t="shared" si="13"/>
        <v>0.89670000000000005</v>
      </c>
      <c r="BF110" s="6">
        <v>6.5845000000000002</v>
      </c>
      <c r="BG110" s="6">
        <f t="shared" si="14"/>
        <v>6.5845000000000002</v>
      </c>
      <c r="BH110" s="6">
        <f t="shared" si="15"/>
        <v>6.5845000000000002</v>
      </c>
      <c r="BI110" s="6">
        <v>2.4049999999999998</v>
      </c>
      <c r="BJ110" s="6">
        <f t="shared" si="16"/>
        <v>2.4049999999999998</v>
      </c>
      <c r="BK110" s="6">
        <f t="shared" si="17"/>
        <v>2.4049999999999998</v>
      </c>
      <c r="BL110" s="6">
        <v>33.9</v>
      </c>
      <c r="BM110" s="6">
        <f t="shared" si="18"/>
        <v>34.049999999999997</v>
      </c>
      <c r="BN110" s="6">
        <f t="shared" si="19"/>
        <v>34.049999999999997</v>
      </c>
      <c r="BO110" s="6">
        <v>9</v>
      </c>
      <c r="BP110" s="6">
        <v>0</v>
      </c>
      <c r="BQ110" s="6">
        <v>13292</v>
      </c>
      <c r="BR110" s="6">
        <v>9.4949928598675992</v>
      </c>
    </row>
    <row r="111" spans="1:70" x14ac:dyDescent="0.25">
      <c r="A111" s="6">
        <v>110</v>
      </c>
      <c r="B111" s="7">
        <v>42524</v>
      </c>
      <c r="C111" s="6">
        <v>570.44499999999903</v>
      </c>
      <c r="D111" s="6">
        <f t="shared" si="20"/>
        <v>5.8669492531993335E-2</v>
      </c>
      <c r="E111" s="6">
        <v>5.7012923981472716E-2</v>
      </c>
      <c r="F111" s="6">
        <v>5.7012923981472716E-2</v>
      </c>
      <c r="G111" s="6">
        <v>5.8209999999999902E-3</v>
      </c>
      <c r="H111" s="6">
        <v>9.3636205999635541E-3</v>
      </c>
      <c r="I111" s="6">
        <v>9.3200536563212352E-3</v>
      </c>
      <c r="J111" s="6">
        <v>9.3200536563212352E-3</v>
      </c>
      <c r="K111" s="6">
        <v>13.842735877304699</v>
      </c>
      <c r="L111" s="6">
        <v>4.9655379647957918E-3</v>
      </c>
      <c r="M111" s="6">
        <v>4.9532503408107878E-3</v>
      </c>
      <c r="N111" s="6">
        <v>4.9532503408107878E-3</v>
      </c>
      <c r="O111" s="6">
        <v>4.8687831268661101</v>
      </c>
      <c r="P111" s="6">
        <v>3.1109450894439322E-2</v>
      </c>
      <c r="Q111" s="6">
        <v>3.0635359336666262E-2</v>
      </c>
      <c r="R111" s="6">
        <v>3.0635359336666262E-2</v>
      </c>
      <c r="S111" s="6">
        <v>1.99893441202878E-3</v>
      </c>
      <c r="T111" s="6">
        <v>1.7398312414013475E-2</v>
      </c>
      <c r="U111" s="6">
        <v>1.724869468096631E-2</v>
      </c>
      <c r="V111" s="6">
        <v>1.724869468096631E-2</v>
      </c>
      <c r="W111" s="6">
        <v>947549857.37760401</v>
      </c>
      <c r="X111" s="6">
        <v>0.44531286979266449</v>
      </c>
      <c r="Y111" s="6">
        <v>0.44531286979266449</v>
      </c>
      <c r="Z111" s="6">
        <v>438919</v>
      </c>
      <c r="AA111" s="6">
        <v>-0.28518662677738821</v>
      </c>
      <c r="AB111" s="6">
        <v>-0.28518662677738821</v>
      </c>
      <c r="AC111" s="6">
        <v>21310804.9754561</v>
      </c>
      <c r="AD111" s="6">
        <v>1.2329667634637378</v>
      </c>
      <c r="AE111" s="6">
        <v>1.2329667634637378</v>
      </c>
      <c r="AF111" s="6">
        <v>484113208.29421902</v>
      </c>
      <c r="AG111" s="6">
        <v>0.18167867094186152</v>
      </c>
      <c r="AH111" s="6">
        <v>0.18167867094186152</v>
      </c>
      <c r="AI111" s="6">
        <v>32080.830276700799</v>
      </c>
      <c r="AJ111" s="6">
        <v>-1.0795555664030874E-2</v>
      </c>
      <c r="AK111" s="6">
        <v>-1.0795555664030874E-2</v>
      </c>
      <c r="AL111" s="6">
        <v>15616875.000000009</v>
      </c>
      <c r="AM111" s="6">
        <v>2.2096368990326876E-4</v>
      </c>
      <c r="AN111" s="6">
        <v>34868679461.999886</v>
      </c>
      <c r="AO111" s="11">
        <f t="shared" si="21"/>
        <v>-3.2820548335783146E-15</v>
      </c>
      <c r="AP111" s="6">
        <v>80671169.999999523</v>
      </c>
      <c r="AQ111" s="11">
        <f t="shared" si="22"/>
        <v>3.9979448635700743E-4</v>
      </c>
      <c r="AR111" s="6">
        <v>46063400.999999896</v>
      </c>
      <c r="AS111" s="11">
        <f t="shared" si="23"/>
        <v>3.1868416945771079E-4</v>
      </c>
      <c r="AT111" s="6">
        <v>8999999999</v>
      </c>
      <c r="AU111" s="6">
        <v>0</v>
      </c>
      <c r="AV111" s="6">
        <v>604</v>
      </c>
      <c r="AW111" s="6">
        <v>42.59</v>
      </c>
      <c r="AX111" s="6">
        <v>1.4047619047619128E-2</v>
      </c>
      <c r="AY111" s="6">
        <v>9.5010000000000008E-3</v>
      </c>
      <c r="AZ111" s="6">
        <v>2099.1298830000001</v>
      </c>
      <c r="BA111" s="6">
        <v>-2.9118146788908524E-3</v>
      </c>
      <c r="BB111" s="6">
        <v>-2.9118146788908524E-3</v>
      </c>
      <c r="BC111" s="6">
        <v>0.87980000000000003</v>
      </c>
      <c r="BD111" s="6">
        <f t="shared" si="12"/>
        <v>0.87980000000000003</v>
      </c>
      <c r="BE111" s="6">
        <f t="shared" si="13"/>
        <v>0.87980000000000003</v>
      </c>
      <c r="BF111" s="6">
        <v>6.5648</v>
      </c>
      <c r="BG111" s="6">
        <f t="shared" si="14"/>
        <v>6.5648</v>
      </c>
      <c r="BH111" s="6">
        <f t="shared" si="15"/>
        <v>6.5648</v>
      </c>
      <c r="BI111" s="6">
        <v>2.3980000000000001</v>
      </c>
      <c r="BJ111" s="6">
        <f t="shared" si="16"/>
        <v>2.3980000000000001</v>
      </c>
      <c r="BK111" s="6">
        <f t="shared" si="17"/>
        <v>2.3980000000000001</v>
      </c>
      <c r="BL111" s="6">
        <v>33.85</v>
      </c>
      <c r="BM111" s="6">
        <f t="shared" si="18"/>
        <v>34.049999999999997</v>
      </c>
      <c r="BN111" s="6">
        <f t="shared" si="19"/>
        <v>34.049999999999997</v>
      </c>
      <c r="BO111" s="6">
        <v>9</v>
      </c>
      <c r="BP111" s="6">
        <v>0</v>
      </c>
      <c r="BQ111" s="6">
        <v>12747</v>
      </c>
      <c r="BR111" s="6">
        <v>9.4531296755372267</v>
      </c>
    </row>
    <row r="112" spans="1:70" x14ac:dyDescent="0.25">
      <c r="A112" s="6">
        <v>111</v>
      </c>
      <c r="B112" s="7">
        <v>42527</v>
      </c>
      <c r="C112" s="6">
        <v>585.56299999999999</v>
      </c>
      <c r="D112" s="6">
        <f t="shared" si="20"/>
        <v>2.650211676848949E-2</v>
      </c>
      <c r="E112" s="6">
        <v>1.9116022850753072E-2</v>
      </c>
      <c r="F112" s="6">
        <v>1.9116022850753072E-2</v>
      </c>
      <c r="G112" s="6">
        <v>5.7689999999999903E-3</v>
      </c>
      <c r="H112" s="6">
        <v>-4.6583850931693673E-3</v>
      </c>
      <c r="I112" s="6">
        <v>-4.6692691836852851E-3</v>
      </c>
      <c r="J112" s="6">
        <v>-4.6692691836852851E-3</v>
      </c>
      <c r="K112" s="6">
        <v>13.9420055539677</v>
      </c>
      <c r="L112" s="6">
        <v>-2.0416917412719895E-3</v>
      </c>
      <c r="M112" s="6">
        <v>-2.0437788351405964E-3</v>
      </c>
      <c r="N112" s="6">
        <v>-2.0437788351405964E-3</v>
      </c>
      <c r="O112" s="6">
        <v>4.95992277655525</v>
      </c>
      <c r="P112" s="6">
        <v>3.0748585651061661E-2</v>
      </c>
      <c r="Q112" s="6">
        <v>3.0285320448763964E-2</v>
      </c>
      <c r="R112" s="6">
        <v>3.0285320448763964E-2</v>
      </c>
      <c r="S112" s="6">
        <v>2.01587339717943E-3</v>
      </c>
      <c r="T112" s="6">
        <v>2.1937975062665253E-2</v>
      </c>
      <c r="U112" s="6">
        <v>2.1700800177255973E-2</v>
      </c>
      <c r="V112" s="6">
        <v>2.1700800177255973E-2</v>
      </c>
      <c r="W112" s="6">
        <v>850291006.70260096</v>
      </c>
      <c r="X112" s="6">
        <v>-0.13293048142513716</v>
      </c>
      <c r="Y112" s="6">
        <v>-0.13293048142513716</v>
      </c>
      <c r="Z112" s="6">
        <v>693464</v>
      </c>
      <c r="AA112" s="6">
        <v>0.25883407941504288</v>
      </c>
      <c r="AB112" s="6">
        <v>0.25883407941504288</v>
      </c>
      <c r="AC112" s="6">
        <v>7633717.1947664795</v>
      </c>
      <c r="AD112" s="6">
        <v>-0.22957769449359139</v>
      </c>
      <c r="AE112" s="6">
        <v>-0.22957769449359139</v>
      </c>
      <c r="AF112" s="6">
        <v>508436434.56595898</v>
      </c>
      <c r="AG112" s="6">
        <v>0.25129856723317867</v>
      </c>
      <c r="AH112" s="6">
        <v>0.25129856723317867</v>
      </c>
      <c r="AI112" s="6">
        <v>25474.623396735198</v>
      </c>
      <c r="AJ112" s="6">
        <v>-0.19095268712398386</v>
      </c>
      <c r="AK112" s="6">
        <v>-0.19095268712398386</v>
      </c>
      <c r="AL112" s="6">
        <v>15628349.999999998</v>
      </c>
      <c r="AM112" s="6">
        <v>7.3478208668436022E-4</v>
      </c>
      <c r="AN112" s="6">
        <v>34868679461.999886</v>
      </c>
      <c r="AO112" s="11">
        <f t="shared" si="21"/>
        <v>0</v>
      </c>
      <c r="AP112" s="6">
        <v>80767366.999999464</v>
      </c>
      <c r="AQ112" s="11">
        <f t="shared" si="22"/>
        <v>1.1924582226827869E-3</v>
      </c>
      <c r="AR112" s="6">
        <v>46108750.999999866</v>
      </c>
      <c r="AS112" s="11">
        <f t="shared" si="23"/>
        <v>9.8451262858272894E-4</v>
      </c>
      <c r="AT112" s="6">
        <v>8999999999</v>
      </c>
      <c r="AU112" s="6">
        <v>0</v>
      </c>
      <c r="AV112" s="6">
        <v>593</v>
      </c>
      <c r="AW112" s="6">
        <v>42.900002000000001</v>
      </c>
      <c r="AX112" s="6">
        <v>7.2787508804883121E-3</v>
      </c>
      <c r="AY112" s="6">
        <v>7.2787508804883121E-3</v>
      </c>
      <c r="AZ112" s="6">
        <v>2109.4099120000001</v>
      </c>
      <c r="BA112" s="6">
        <v>4.8972810511887762E-3</v>
      </c>
      <c r="BB112" s="6">
        <v>4.8972810511887762E-3</v>
      </c>
      <c r="BC112" s="6">
        <v>0.88070000000000004</v>
      </c>
      <c r="BD112" s="6">
        <f t="shared" si="12"/>
        <v>0.88070000000000004</v>
      </c>
      <c r="BE112" s="6">
        <f t="shared" si="13"/>
        <v>0.88070000000000004</v>
      </c>
      <c r="BF112" s="6">
        <v>6.5636999999999999</v>
      </c>
      <c r="BG112" s="6">
        <f t="shared" si="14"/>
        <v>6.5636999999999999</v>
      </c>
      <c r="BH112" s="6">
        <f t="shared" si="15"/>
        <v>6.5636999999999999</v>
      </c>
      <c r="BI112" s="6">
        <v>2.4660000000000002</v>
      </c>
      <c r="BJ112" s="6">
        <f t="shared" si="16"/>
        <v>2.4660000000000002</v>
      </c>
      <c r="BK112" s="6">
        <f t="shared" si="17"/>
        <v>2.4660000000000002</v>
      </c>
      <c r="BL112" s="6">
        <v>34.15</v>
      </c>
      <c r="BM112" s="6">
        <f t="shared" si="18"/>
        <v>34.15</v>
      </c>
      <c r="BN112" s="6">
        <f t="shared" si="19"/>
        <v>34.15</v>
      </c>
      <c r="BO112" s="6">
        <v>7</v>
      </c>
      <c r="BP112" s="6">
        <v>0</v>
      </c>
      <c r="BQ112" s="6">
        <v>13542</v>
      </c>
      <c r="BR112" s="6">
        <v>9.5136250876553721</v>
      </c>
    </row>
    <row r="113" spans="1:70" x14ac:dyDescent="0.25">
      <c r="A113" s="6">
        <v>112</v>
      </c>
      <c r="B113" s="7">
        <v>42528</v>
      </c>
      <c r="C113" s="6">
        <v>577.91069426993499</v>
      </c>
      <c r="D113" s="6">
        <f t="shared" si="20"/>
        <v>-1.3068287665144477E-2</v>
      </c>
      <c r="E113" s="6">
        <v>-1.3154429039603887E-2</v>
      </c>
      <c r="F113" s="6">
        <v>-1.3154429039603887E-2</v>
      </c>
      <c r="G113" s="6">
        <v>5.7759999999999903E-3</v>
      </c>
      <c r="H113" s="6">
        <v>1.2133818686080903E-3</v>
      </c>
      <c r="I113" s="6">
        <v>1.2126463157728559E-3</v>
      </c>
      <c r="J113" s="6">
        <v>1.2126463157728559E-3</v>
      </c>
      <c r="K113" s="6">
        <v>14.549216948648301</v>
      </c>
      <c r="L113" s="6">
        <v>4.3552657638111232E-2</v>
      </c>
      <c r="M113" s="6">
        <v>4.2630908780482556E-2</v>
      </c>
      <c r="N113" s="6">
        <v>4.2630908780482556E-2</v>
      </c>
      <c r="O113" s="6">
        <v>4.8047707378290196</v>
      </c>
      <c r="P113" s="6">
        <v>-3.1281139992664582E-2</v>
      </c>
      <c r="Q113" s="6">
        <v>-3.1780843339783066E-2</v>
      </c>
      <c r="R113" s="6">
        <v>-3.1780843339783066E-2</v>
      </c>
      <c r="S113" s="6">
        <v>1.9895043935032599E-3</v>
      </c>
      <c r="T113" s="6">
        <v>-1.3080684388744391E-2</v>
      </c>
      <c r="U113" s="6">
        <v>-1.3166989991190032E-2</v>
      </c>
      <c r="V113" s="6">
        <v>-1.3166989991190032E-2</v>
      </c>
      <c r="W113" s="6">
        <v>995595869.95243597</v>
      </c>
      <c r="X113" s="6">
        <v>0.17088839244968876</v>
      </c>
      <c r="Y113" s="6">
        <v>0.17088839244968876</v>
      </c>
      <c r="Z113" s="6">
        <v>781573</v>
      </c>
      <c r="AA113" s="6">
        <v>0.12705634322762249</v>
      </c>
      <c r="AB113" s="6">
        <v>0.12705634322762249</v>
      </c>
      <c r="AC113" s="6">
        <v>19688483.524490099</v>
      </c>
      <c r="AD113" s="6">
        <v>1.5791476186710349</v>
      </c>
      <c r="AE113" s="6">
        <v>1.5791476186710349</v>
      </c>
      <c r="AF113" s="6">
        <v>586292094.63467896</v>
      </c>
      <c r="AG113" s="6">
        <v>0.15312761788046061</v>
      </c>
      <c r="AH113" s="6">
        <v>0.15312761788046061</v>
      </c>
      <c r="AI113" s="6">
        <v>46418.404577747599</v>
      </c>
      <c r="AJ113" s="6">
        <v>0.82214291669161765</v>
      </c>
      <c r="AK113" s="6">
        <v>0.82214291669161765</v>
      </c>
      <c r="AL113" s="6">
        <v>15631900.000000022</v>
      </c>
      <c r="AM113" s="6">
        <v>2.2715129876309495E-4</v>
      </c>
      <c r="AN113" s="6">
        <v>34868679461.999886</v>
      </c>
      <c r="AO113" s="11">
        <f t="shared" si="21"/>
        <v>0</v>
      </c>
      <c r="AP113" s="6">
        <v>80799307.999999702</v>
      </c>
      <c r="AQ113" s="11">
        <f t="shared" si="22"/>
        <v>3.9546912554718578E-4</v>
      </c>
      <c r="AR113" s="6">
        <v>46124025.999999814</v>
      </c>
      <c r="AS113" s="11">
        <f t="shared" si="23"/>
        <v>3.3128201629117844E-4</v>
      </c>
      <c r="AT113" s="6">
        <v>8999999999</v>
      </c>
      <c r="AU113" s="6">
        <v>0</v>
      </c>
      <c r="AV113" s="6">
        <v>593</v>
      </c>
      <c r="AW113" s="6">
        <v>42.959999000000003</v>
      </c>
      <c r="AX113" s="6">
        <v>1.3985314033319331E-3</v>
      </c>
      <c r="AY113" s="6">
        <v>1.3985314033319331E-3</v>
      </c>
      <c r="AZ113" s="6">
        <v>2112.1298830000001</v>
      </c>
      <c r="BA113" s="6">
        <v>1.28944639186847E-3</v>
      </c>
      <c r="BB113" s="6">
        <v>1.28944639186847E-3</v>
      </c>
      <c r="BC113" s="6">
        <v>0.88039999999999996</v>
      </c>
      <c r="BD113" s="6">
        <f t="shared" si="12"/>
        <v>0.88039999999999996</v>
      </c>
      <c r="BE113" s="6">
        <f t="shared" si="13"/>
        <v>0.88039999999999996</v>
      </c>
      <c r="BF113" s="6">
        <v>6.5715000000000003</v>
      </c>
      <c r="BG113" s="6">
        <f t="shared" si="14"/>
        <v>6.5715000000000003</v>
      </c>
      <c r="BH113" s="6">
        <f t="shared" si="15"/>
        <v>6.5715000000000003</v>
      </c>
      <c r="BI113" s="6">
        <v>2.4740000000000002</v>
      </c>
      <c r="BJ113" s="6">
        <f t="shared" si="16"/>
        <v>2.4740000000000002</v>
      </c>
      <c r="BK113" s="6">
        <f t="shared" si="17"/>
        <v>2.4740000000000002</v>
      </c>
      <c r="BL113" s="6">
        <v>35.1</v>
      </c>
      <c r="BM113" s="6">
        <f t="shared" si="18"/>
        <v>35.1</v>
      </c>
      <c r="BN113" s="6">
        <f t="shared" si="19"/>
        <v>35.1</v>
      </c>
      <c r="BO113" s="6">
        <v>7</v>
      </c>
      <c r="BP113" s="6">
        <v>0</v>
      </c>
      <c r="BQ113" s="6">
        <v>13100</v>
      </c>
      <c r="BR113" s="6">
        <v>9.4804438421536705</v>
      </c>
    </row>
    <row r="114" spans="1:70" x14ac:dyDescent="0.25">
      <c r="A114" s="6">
        <v>113</v>
      </c>
      <c r="B114" s="7">
        <v>42529</v>
      </c>
      <c r="C114" s="6">
        <v>583.13899999999899</v>
      </c>
      <c r="D114" s="6">
        <f t="shared" si="20"/>
        <v>9.0469094652571285E-3</v>
      </c>
      <c r="E114" s="6">
        <v>9.0062313366413398E-3</v>
      </c>
      <c r="F114" s="6">
        <v>9.0062313366413398E-3</v>
      </c>
      <c r="G114" s="6">
        <v>5.7689999999999903E-3</v>
      </c>
      <c r="H114" s="6">
        <v>-1.2119113573407329E-3</v>
      </c>
      <c r="I114" s="6">
        <v>-1.2126463157727928E-3</v>
      </c>
      <c r="J114" s="6">
        <v>-1.2126463157727928E-3</v>
      </c>
      <c r="K114" s="6">
        <v>14.431775552987</v>
      </c>
      <c r="L114" s="6">
        <v>-8.0720080039916823E-3</v>
      </c>
      <c r="M114" s="6">
        <v>-8.1047630456537074E-3</v>
      </c>
      <c r="N114" s="6">
        <v>-8.1047630456537074E-3</v>
      </c>
      <c r="O114" s="6">
        <v>4.79535011414879</v>
      </c>
      <c r="P114" s="6">
        <v>-1.9606812050487693E-3</v>
      </c>
      <c r="Q114" s="6">
        <v>-1.9626058566062604E-3</v>
      </c>
      <c r="R114" s="6">
        <v>-1.9626058566062604E-3</v>
      </c>
      <c r="S114" s="6">
        <v>1.9596900806052499E-3</v>
      </c>
      <c r="T114" s="6">
        <v>-1.4985798973537745E-2</v>
      </c>
      <c r="U114" s="6">
        <v>-1.509922062822781E-2</v>
      </c>
      <c r="V114" s="6">
        <v>-1.509922062822781E-2</v>
      </c>
      <c r="W114" s="6">
        <v>625927307.69598901</v>
      </c>
      <c r="X114" s="6">
        <v>-0.37130383262247529</v>
      </c>
      <c r="Y114" s="6">
        <v>-0.37130383262247529</v>
      </c>
      <c r="Z114" s="6">
        <v>754756</v>
      </c>
      <c r="AA114" s="6">
        <v>-3.4311574222753348E-2</v>
      </c>
      <c r="AB114" s="6">
        <v>-3.4311574222753348E-2</v>
      </c>
      <c r="AC114" s="6">
        <v>14566862.1175678</v>
      </c>
      <c r="AD114" s="6">
        <v>-0.26013285383567608</v>
      </c>
      <c r="AE114" s="6">
        <v>-0.26013285383567608</v>
      </c>
      <c r="AF114" s="6">
        <v>320726164.48672402</v>
      </c>
      <c r="AG114" s="6">
        <v>-0.45295840175609081</v>
      </c>
      <c r="AH114" s="6">
        <v>-0.45295840175609081</v>
      </c>
      <c r="AI114" s="6">
        <v>39592.6627337627</v>
      </c>
      <c r="AJ114" s="6">
        <v>-0.14704817854203189</v>
      </c>
      <c r="AK114" s="6">
        <v>-0.14704817854203189</v>
      </c>
      <c r="AL114" s="6">
        <v>15635575.000000009</v>
      </c>
      <c r="AM114" s="6">
        <v>2.3509618152540358E-4</v>
      </c>
      <c r="AN114" s="6">
        <v>34868679461.999886</v>
      </c>
      <c r="AO114" s="11">
        <f t="shared" si="21"/>
        <v>0</v>
      </c>
      <c r="AP114" s="6">
        <v>80831581.000000104</v>
      </c>
      <c r="AQ114" s="11">
        <f t="shared" si="22"/>
        <v>3.9942173762679315E-4</v>
      </c>
      <c r="AR114" s="6">
        <v>46139000.99999997</v>
      </c>
      <c r="AS114" s="11">
        <f t="shared" si="23"/>
        <v>3.2466810247996398E-4</v>
      </c>
      <c r="AT114" s="6">
        <v>8999999999</v>
      </c>
      <c r="AU114" s="6">
        <v>0</v>
      </c>
      <c r="AV114" s="6">
        <v>593</v>
      </c>
      <c r="AW114" s="6">
        <v>43.759998000000003</v>
      </c>
      <c r="AX114" s="6">
        <v>1.8621951085240937E-2</v>
      </c>
      <c r="AY114" s="6">
        <v>9.5010000000000008E-3</v>
      </c>
      <c r="AZ114" s="6">
        <v>2119.1201169999999</v>
      </c>
      <c r="BA114" s="6">
        <v>3.3095663558678377E-3</v>
      </c>
      <c r="BB114" s="6">
        <v>3.3095663558678377E-3</v>
      </c>
      <c r="BC114" s="6">
        <v>0.87770000000000004</v>
      </c>
      <c r="BD114" s="6">
        <f t="shared" si="12"/>
        <v>0.87770000000000004</v>
      </c>
      <c r="BE114" s="6">
        <f t="shared" si="13"/>
        <v>0.87770000000000004</v>
      </c>
      <c r="BF114" s="6">
        <v>6.5625</v>
      </c>
      <c r="BG114" s="6">
        <f t="shared" si="14"/>
        <v>6.5625</v>
      </c>
      <c r="BH114" s="6">
        <f t="shared" si="15"/>
        <v>6.5625</v>
      </c>
      <c r="BI114" s="6">
        <v>2.468</v>
      </c>
      <c r="BJ114" s="6">
        <f t="shared" si="16"/>
        <v>2.468</v>
      </c>
      <c r="BK114" s="6">
        <f t="shared" si="17"/>
        <v>2.468</v>
      </c>
      <c r="BL114" s="6">
        <v>35.65</v>
      </c>
      <c r="BM114" s="6">
        <f t="shared" si="18"/>
        <v>35.65</v>
      </c>
      <c r="BN114" s="6">
        <f t="shared" si="19"/>
        <v>35.65</v>
      </c>
      <c r="BO114" s="6">
        <v>7</v>
      </c>
      <c r="BP114" s="6">
        <v>0</v>
      </c>
      <c r="BQ114" s="6">
        <v>12849</v>
      </c>
      <c r="BR114" s="6">
        <v>9.4610990903233656</v>
      </c>
    </row>
    <row r="115" spans="1:70" x14ac:dyDescent="0.25">
      <c r="A115" s="6">
        <v>114</v>
      </c>
      <c r="B115" s="7">
        <v>42530</v>
      </c>
      <c r="C115" s="6">
        <v>577.60699999999997</v>
      </c>
      <c r="D115" s="6">
        <f t="shared" si="20"/>
        <v>-9.4865889607778347E-3</v>
      </c>
      <c r="E115" s="6">
        <v>-9.5318732691422204E-3</v>
      </c>
      <c r="F115" s="6">
        <v>-9.5318732691422204E-3</v>
      </c>
      <c r="G115" s="6">
        <v>5.7860000000000003E-3</v>
      </c>
      <c r="H115" s="6">
        <v>2.946784538049938E-3</v>
      </c>
      <c r="I115" s="6">
        <v>2.9424512791927618E-3</v>
      </c>
      <c r="J115" s="6">
        <v>2.9424512791927618E-3</v>
      </c>
      <c r="K115" s="6">
        <v>14.4406237439447</v>
      </c>
      <c r="L115" s="6">
        <v>6.1310480648851958E-4</v>
      </c>
      <c r="M115" s="6">
        <v>6.129169345229186E-4</v>
      </c>
      <c r="N115" s="6">
        <v>6.129169345229186E-4</v>
      </c>
      <c r="O115" s="6">
        <v>4.7535935966276996</v>
      </c>
      <c r="P115" s="6">
        <v>-8.7077098704194233E-3</v>
      </c>
      <c r="Q115" s="6">
        <v>-8.7458435085041777E-3</v>
      </c>
      <c r="R115" s="6">
        <v>-8.7458435085041777E-3</v>
      </c>
      <c r="S115" s="6">
        <v>1.8627623276500701E-3</v>
      </c>
      <c r="T115" s="6">
        <v>-4.9460756021811249E-2</v>
      </c>
      <c r="U115" s="6">
        <v>-5.0725830185621761E-2</v>
      </c>
      <c r="V115" s="6">
        <v>-5.0725830185621761E-2</v>
      </c>
      <c r="W115" s="6">
        <v>570784842.222965</v>
      </c>
      <c r="X115" s="6">
        <v>-8.8097235565581897E-2</v>
      </c>
      <c r="Y115" s="6">
        <v>-8.8097235565581897E-2</v>
      </c>
      <c r="Z115" s="6">
        <v>509843</v>
      </c>
      <c r="AA115" s="6">
        <v>-0.32449294871455148</v>
      </c>
      <c r="AB115" s="6">
        <v>-0.32449294871455148</v>
      </c>
      <c r="AC115" s="6">
        <v>6538415.6172393402</v>
      </c>
      <c r="AD115" s="6">
        <v>-0.55114453857883794</v>
      </c>
      <c r="AE115" s="6">
        <v>-0.55114453857883794</v>
      </c>
      <c r="AF115" s="6">
        <v>305056777.19801497</v>
      </c>
      <c r="AG115" s="6">
        <v>-4.8855968186398632E-2</v>
      </c>
      <c r="AH115" s="6">
        <v>-4.8855968186398632E-2</v>
      </c>
      <c r="AI115" s="6">
        <v>68643.922877009798</v>
      </c>
      <c r="AJ115" s="6">
        <v>0.73375363356083634</v>
      </c>
      <c r="AK115" s="6">
        <v>0.73375363356083634</v>
      </c>
      <c r="AL115" s="6">
        <v>15639675.000000002</v>
      </c>
      <c r="AM115" s="6">
        <v>2.6222252779271291E-4</v>
      </c>
      <c r="AN115" s="6">
        <v>34868679462</v>
      </c>
      <c r="AO115" s="11">
        <f t="shared" si="21"/>
        <v>3.2820548335783252E-15</v>
      </c>
      <c r="AP115" s="6">
        <v>80863823.999999627</v>
      </c>
      <c r="AQ115" s="11">
        <f t="shared" si="22"/>
        <v>3.9889112152245444E-4</v>
      </c>
      <c r="AR115" s="6">
        <v>46153800.999999978</v>
      </c>
      <c r="AS115" s="11">
        <f t="shared" si="23"/>
        <v>3.2076984068223454E-4</v>
      </c>
      <c r="AT115" s="6">
        <v>8999999999</v>
      </c>
      <c r="AU115" s="6">
        <v>0</v>
      </c>
      <c r="AV115" s="6">
        <v>593</v>
      </c>
      <c r="AW115" s="6">
        <v>43.490001999999997</v>
      </c>
      <c r="AX115" s="6">
        <v>-6.1699271558469018E-3</v>
      </c>
      <c r="AY115" s="6">
        <v>-6.1699271558469018E-3</v>
      </c>
      <c r="AZ115" s="6">
        <v>2115.4799800000001</v>
      </c>
      <c r="BA115" s="6">
        <v>-1.7177586918259E-3</v>
      </c>
      <c r="BB115" s="6">
        <v>-1.7177586918259E-3</v>
      </c>
      <c r="BC115" s="6">
        <v>0.88370000000000004</v>
      </c>
      <c r="BD115" s="6">
        <f t="shared" si="12"/>
        <v>0.88370000000000004</v>
      </c>
      <c r="BE115" s="6">
        <f t="shared" si="13"/>
        <v>0.88370000000000004</v>
      </c>
      <c r="BF115" s="6">
        <v>6.5618999999999996</v>
      </c>
      <c r="BG115" s="6">
        <f t="shared" si="14"/>
        <v>6.5618999999999996</v>
      </c>
      <c r="BH115" s="6">
        <f t="shared" si="15"/>
        <v>6.5618999999999996</v>
      </c>
      <c r="BI115" s="6">
        <v>2.617</v>
      </c>
      <c r="BJ115" s="6">
        <f t="shared" si="16"/>
        <v>2.617</v>
      </c>
      <c r="BK115" s="6">
        <f t="shared" si="17"/>
        <v>2.617</v>
      </c>
      <c r="BL115" s="6">
        <v>37.049999999999997</v>
      </c>
      <c r="BM115" s="6">
        <f t="shared" si="18"/>
        <v>37.049999999999997</v>
      </c>
      <c r="BN115" s="6">
        <f t="shared" si="19"/>
        <v>37.049999999999997</v>
      </c>
      <c r="BO115" s="6">
        <v>7</v>
      </c>
      <c r="BP115" s="6">
        <v>0</v>
      </c>
      <c r="BQ115" s="6">
        <v>12391</v>
      </c>
      <c r="BR115" s="6">
        <v>9.4248063820967047</v>
      </c>
    </row>
    <row r="116" spans="1:70" x14ac:dyDescent="0.25">
      <c r="A116" s="6">
        <v>115</v>
      </c>
      <c r="B116" s="7">
        <v>42531</v>
      </c>
      <c r="C116" s="6">
        <v>579.22764788014001</v>
      </c>
      <c r="D116" s="6">
        <f t="shared" si="20"/>
        <v>2.8057968136467196E-3</v>
      </c>
      <c r="E116" s="6">
        <v>2.8018679131822087E-3</v>
      </c>
      <c r="F116" s="6">
        <v>2.8018679131822087E-3</v>
      </c>
      <c r="G116" s="6">
        <v>5.7400000000000003E-3</v>
      </c>
      <c r="H116" s="6">
        <v>-7.9502246802627078E-3</v>
      </c>
      <c r="I116" s="6">
        <v>-7.9819962224683405E-3</v>
      </c>
      <c r="J116" s="6">
        <v>-7.9819962224683405E-3</v>
      </c>
      <c r="K116" s="6">
        <v>13.9437339286045</v>
      </c>
      <c r="L116" s="6">
        <v>-3.4409165708548982E-2</v>
      </c>
      <c r="M116" s="6">
        <v>-3.5015101485529117E-2</v>
      </c>
      <c r="N116" s="6">
        <v>-3.5015101485529117E-2</v>
      </c>
      <c r="O116" s="6">
        <v>4.8861783448296201</v>
      </c>
      <c r="P116" s="6">
        <v>2.78914773648254E-2</v>
      </c>
      <c r="Q116" s="6">
        <v>2.7509594694676051E-2</v>
      </c>
      <c r="R116" s="6">
        <v>2.7509594694676051E-2</v>
      </c>
      <c r="S116" s="6">
        <v>1.8957962847750099E-3</v>
      </c>
      <c r="T116" s="6">
        <v>1.7733855057404553E-2</v>
      </c>
      <c r="U116" s="6">
        <v>1.7578444907310014E-2</v>
      </c>
      <c r="V116" s="6">
        <v>1.7578444907310014E-2</v>
      </c>
      <c r="W116" s="6">
        <v>574507838.25912404</v>
      </c>
      <c r="X116" s="6">
        <v>6.5225909322671341E-3</v>
      </c>
      <c r="Y116" s="6">
        <v>6.5225909322671341E-3</v>
      </c>
      <c r="Z116" s="6">
        <v>545539</v>
      </c>
      <c r="AA116" s="6">
        <v>7.0013710102914031E-2</v>
      </c>
      <c r="AB116" s="6">
        <v>7.0013710102914031E-2</v>
      </c>
      <c r="AC116" s="6">
        <v>9751904.4337569699</v>
      </c>
      <c r="AD116" s="6">
        <v>0.49147821194554681</v>
      </c>
      <c r="AE116" s="6">
        <v>0.49147821194554681</v>
      </c>
      <c r="AF116" s="6">
        <v>530317644.67400301</v>
      </c>
      <c r="AG116" s="6">
        <v>0.73842276033018361</v>
      </c>
      <c r="AH116" s="6">
        <v>0.73842276033018361</v>
      </c>
      <c r="AI116" s="6">
        <v>37889.819668177101</v>
      </c>
      <c r="AJ116" s="6">
        <v>-0.44802368396012593</v>
      </c>
      <c r="AK116" s="6">
        <v>-0.44802368396012593</v>
      </c>
      <c r="AL116" s="6">
        <v>15643150.000000013</v>
      </c>
      <c r="AM116" s="6">
        <v>2.2219131791492952E-4</v>
      </c>
      <c r="AN116" s="6">
        <v>34868679462</v>
      </c>
      <c r="AO116" s="11">
        <f t="shared" si="21"/>
        <v>0</v>
      </c>
      <c r="AP116" s="6">
        <v>80894528.999999955</v>
      </c>
      <c r="AQ116" s="11">
        <f t="shared" si="22"/>
        <v>3.7971244100857719E-4</v>
      </c>
      <c r="AR116" s="6">
        <v>46167400.999999925</v>
      </c>
      <c r="AS116" s="11">
        <f t="shared" si="23"/>
        <v>2.9466695494804107E-4</v>
      </c>
      <c r="AT116" s="6">
        <v>8999999999</v>
      </c>
      <c r="AU116" s="6">
        <v>0</v>
      </c>
      <c r="AV116" s="6">
        <v>593</v>
      </c>
      <c r="AW116" s="6">
        <v>43.5</v>
      </c>
      <c r="AX116" s="6">
        <v>2.2989191860701825E-4</v>
      </c>
      <c r="AY116" s="6">
        <v>2.2989191860701825E-4</v>
      </c>
      <c r="AZ116" s="6">
        <v>2096.070068</v>
      </c>
      <c r="BA116" s="6">
        <v>-9.1751811331252011E-3</v>
      </c>
      <c r="BB116" s="6">
        <v>-9.1751811331252011E-3</v>
      </c>
      <c r="BC116" s="6">
        <v>0.88890000000000002</v>
      </c>
      <c r="BD116" s="6">
        <f t="shared" si="12"/>
        <v>0.88890000000000002</v>
      </c>
      <c r="BE116" s="6">
        <f t="shared" si="13"/>
        <v>0.88890000000000002</v>
      </c>
      <c r="BF116" s="6">
        <v>6.5618999999999996</v>
      </c>
      <c r="BG116" s="6">
        <f t="shared" si="14"/>
        <v>6.5618999999999996</v>
      </c>
      <c r="BH116" s="6">
        <f t="shared" si="15"/>
        <v>6.5618999999999996</v>
      </c>
      <c r="BI116" s="6">
        <v>2.556</v>
      </c>
      <c r="BJ116" s="6">
        <f t="shared" si="16"/>
        <v>2.556</v>
      </c>
      <c r="BK116" s="6">
        <f t="shared" si="17"/>
        <v>2.556</v>
      </c>
      <c r="BL116" s="6">
        <v>37.65</v>
      </c>
      <c r="BM116" s="6">
        <f t="shared" si="18"/>
        <v>37.65</v>
      </c>
      <c r="BN116" s="6">
        <f t="shared" si="19"/>
        <v>37.65</v>
      </c>
      <c r="BO116" s="6">
        <v>7</v>
      </c>
      <c r="BP116" s="6">
        <v>0</v>
      </c>
      <c r="BQ116" s="6">
        <v>11262</v>
      </c>
      <c r="BR116" s="6">
        <v>9.329278296047697</v>
      </c>
    </row>
    <row r="117" spans="1:70" x14ac:dyDescent="0.25">
      <c r="A117" s="6">
        <v>116</v>
      </c>
      <c r="B117" s="7">
        <v>42534</v>
      </c>
      <c r="C117" s="6">
        <v>704.29185217110796</v>
      </c>
      <c r="D117" s="6">
        <f t="shared" si="20"/>
        <v>0.21591546043887666</v>
      </c>
      <c r="E117" s="6">
        <v>4.7362741157342875E-2</v>
      </c>
      <c r="F117" s="6">
        <v>4.7362741157342875E-2</v>
      </c>
      <c r="G117" s="6">
        <v>5.8310000000000002E-3</v>
      </c>
      <c r="H117" s="6">
        <v>-2.2245037645448307E-3</v>
      </c>
      <c r="I117" s="6">
        <v>-2.2269816484341339E-3</v>
      </c>
      <c r="J117" s="6">
        <v>-2.2269816484341339E-3</v>
      </c>
      <c r="K117" s="6">
        <v>17.5527502857509</v>
      </c>
      <c r="L117" s="6">
        <v>0.11822272769462752</v>
      </c>
      <c r="M117" s="6">
        <v>0.11174057465392209</v>
      </c>
      <c r="N117" s="6">
        <v>0.11174057465392209</v>
      </c>
      <c r="O117" s="6">
        <v>5.3401357977354298</v>
      </c>
      <c r="P117" s="6">
        <v>6.7762352628830454E-3</v>
      </c>
      <c r="Q117" s="6">
        <v>6.7533797720755124E-3</v>
      </c>
      <c r="R117" s="6">
        <v>6.7533797720755124E-3</v>
      </c>
      <c r="S117" s="6">
        <v>2.2020212192310701E-3</v>
      </c>
      <c r="T117" s="6">
        <v>8.1035233399170542E-2</v>
      </c>
      <c r="U117" s="6">
        <v>7.7919131464653138E-2</v>
      </c>
      <c r="V117" s="6">
        <v>7.7919131464653138E-2</v>
      </c>
      <c r="W117" s="6">
        <v>1929369214.3262601</v>
      </c>
      <c r="X117" s="6">
        <v>-9.6247797363972348E-2</v>
      </c>
      <c r="Y117" s="6">
        <v>-9.6247797363972348E-2</v>
      </c>
      <c r="Z117" s="6">
        <v>1567810</v>
      </c>
      <c r="AA117" s="6">
        <v>0.34219965927283003</v>
      </c>
      <c r="AB117" s="6">
        <v>0.34219965927283003</v>
      </c>
      <c r="AC117" s="6">
        <v>33190471.728637401</v>
      </c>
      <c r="AD117" s="6">
        <v>-2.8243530005867743E-2</v>
      </c>
      <c r="AE117" s="6">
        <v>-2.8243530005867743E-2</v>
      </c>
      <c r="AF117" s="6">
        <v>792604661.82933795</v>
      </c>
      <c r="AG117" s="6">
        <v>-0.34569698933396031</v>
      </c>
      <c r="AH117" s="6">
        <v>-0.34569698933396031</v>
      </c>
      <c r="AI117" s="6">
        <v>126027.915005395</v>
      </c>
      <c r="AJ117" s="6">
        <v>0.74714921759985731</v>
      </c>
      <c r="AK117" s="6">
        <v>0.74714921759985731</v>
      </c>
      <c r="AL117" s="6">
        <v>15654849.999999901</v>
      </c>
      <c r="AM117" s="6">
        <v>7.4793120310731739E-4</v>
      </c>
      <c r="AN117" s="6">
        <v>34868679462</v>
      </c>
      <c r="AO117" s="11">
        <f t="shared" si="21"/>
        <v>0</v>
      </c>
      <c r="AP117" s="6">
        <v>80991729.00000003</v>
      </c>
      <c r="AQ117" s="11">
        <f t="shared" si="22"/>
        <v>1.2015645705789888E-3</v>
      </c>
      <c r="AR117" s="6">
        <v>46212050.999999933</v>
      </c>
      <c r="AS117" s="11">
        <f t="shared" si="23"/>
        <v>9.6713263109629067E-4</v>
      </c>
      <c r="AT117" s="6">
        <v>8999999999</v>
      </c>
      <c r="AU117" s="6">
        <v>0</v>
      </c>
      <c r="AV117" s="6">
        <v>585</v>
      </c>
      <c r="AW117" s="6">
        <v>43.330002</v>
      </c>
      <c r="AX117" s="6">
        <v>-3.9079999999999922E-3</v>
      </c>
      <c r="AY117" s="6">
        <v>-3.9079999999999922E-3</v>
      </c>
      <c r="AZ117" s="6">
        <v>2079.0600589999999</v>
      </c>
      <c r="BA117" s="6">
        <v>-8.1151910232802778E-3</v>
      </c>
      <c r="BB117" s="6">
        <v>-8.1151910232802778E-3</v>
      </c>
      <c r="BC117" s="6">
        <v>0.88560000000000005</v>
      </c>
      <c r="BD117" s="6">
        <f t="shared" si="12"/>
        <v>0.88560000000000005</v>
      </c>
      <c r="BE117" s="6">
        <f t="shared" si="13"/>
        <v>0.88560000000000005</v>
      </c>
      <c r="BF117" s="6">
        <v>6.5857000000000001</v>
      </c>
      <c r="BG117" s="6">
        <f t="shared" si="14"/>
        <v>6.5857000000000001</v>
      </c>
      <c r="BH117" s="6">
        <f t="shared" si="15"/>
        <v>6.5857000000000001</v>
      </c>
      <c r="BI117" s="6">
        <v>2.585</v>
      </c>
      <c r="BJ117" s="6">
        <f t="shared" si="16"/>
        <v>2.585</v>
      </c>
      <c r="BK117" s="6">
        <f t="shared" si="17"/>
        <v>2.585</v>
      </c>
      <c r="BL117" s="6">
        <v>37.65</v>
      </c>
      <c r="BM117" s="6">
        <f t="shared" si="18"/>
        <v>37.65</v>
      </c>
      <c r="BN117" s="6">
        <f t="shared" si="19"/>
        <v>37.65</v>
      </c>
      <c r="BO117" s="6">
        <v>0</v>
      </c>
      <c r="BP117" s="6">
        <v>0</v>
      </c>
      <c r="BQ117" s="6">
        <v>16444</v>
      </c>
      <c r="BR117" s="6">
        <v>9.707776758623158</v>
      </c>
    </row>
    <row r="118" spans="1:70" x14ac:dyDescent="0.25">
      <c r="A118" s="6">
        <v>117</v>
      </c>
      <c r="B118" s="7">
        <v>42535</v>
      </c>
      <c r="C118" s="6">
        <v>685.93213156476202</v>
      </c>
      <c r="D118" s="6">
        <f t="shared" si="20"/>
        <v>-2.6068341625348584E-2</v>
      </c>
      <c r="E118" s="6">
        <v>-2.6414143741129562E-2</v>
      </c>
      <c r="F118" s="6">
        <v>-2.6414143741129562E-2</v>
      </c>
      <c r="G118" s="6">
        <v>6.9870000000000002E-3</v>
      </c>
      <c r="H118" s="6">
        <v>0.19825072886297374</v>
      </c>
      <c r="I118" s="6">
        <v>0.18086276733029472</v>
      </c>
      <c r="J118" s="6">
        <v>0.14199999999999999</v>
      </c>
      <c r="K118" s="6">
        <v>18.770374371361399</v>
      </c>
      <c r="L118" s="6">
        <v>6.9369418796947774E-2</v>
      </c>
      <c r="M118" s="6">
        <v>6.7069146524527307E-2</v>
      </c>
      <c r="N118" s="6">
        <v>6.7069146524527307E-2</v>
      </c>
      <c r="O118" s="6">
        <v>5.2193243929534496</v>
      </c>
      <c r="P118" s="6">
        <v>-2.2623283256806348E-2</v>
      </c>
      <c r="Q118" s="6">
        <v>-2.288311605536561E-2</v>
      </c>
      <c r="R118" s="6">
        <v>-2.288311605536561E-2</v>
      </c>
      <c r="S118" s="6">
        <v>2.3506033003778399E-3</v>
      </c>
      <c r="T118" s="6">
        <v>6.7475317607817428E-2</v>
      </c>
      <c r="U118" s="6">
        <v>6.529634417447279E-2</v>
      </c>
      <c r="V118" s="6">
        <v>6.529634417447279E-2</v>
      </c>
      <c r="W118" s="6">
        <v>1295617503.8763101</v>
      </c>
      <c r="X118" s="6">
        <v>-0.32847611838320817</v>
      </c>
      <c r="Y118" s="6">
        <v>-0.32847611838320817</v>
      </c>
      <c r="Z118" s="6">
        <v>9770470</v>
      </c>
      <c r="AA118" s="6">
        <v>5.2319222354749622</v>
      </c>
      <c r="AB118" s="6">
        <v>2.2906040000000001</v>
      </c>
      <c r="AC118" s="6">
        <v>57195562.166151501</v>
      </c>
      <c r="AD118" s="6">
        <v>0.72325246335086069</v>
      </c>
      <c r="AE118" s="6">
        <v>0.72325246335086069</v>
      </c>
      <c r="AF118" s="6">
        <v>661119822.36250198</v>
      </c>
      <c r="AG118" s="6">
        <v>-0.16588956108757663</v>
      </c>
      <c r="AH118" s="6">
        <v>-0.16588956108757663</v>
      </c>
      <c r="AI118" s="6">
        <v>186356.63574468301</v>
      </c>
      <c r="AJ118" s="6">
        <v>0.47869331756147404</v>
      </c>
      <c r="AK118" s="6">
        <v>0.47869331756147404</v>
      </c>
      <c r="AL118" s="6">
        <v>15658149.999999886</v>
      </c>
      <c r="AM118" s="6">
        <v>2.1079729285078551E-4</v>
      </c>
      <c r="AN118" s="6">
        <v>34868679462</v>
      </c>
      <c r="AO118" s="11">
        <f t="shared" si="21"/>
        <v>0</v>
      </c>
      <c r="AP118" s="6">
        <v>81023856.999999955</v>
      </c>
      <c r="AQ118" s="11">
        <f t="shared" si="22"/>
        <v>3.9668248099661486E-4</v>
      </c>
      <c r="AR118" s="6">
        <v>46226251.000000037</v>
      </c>
      <c r="AS118" s="11">
        <f t="shared" si="23"/>
        <v>3.0727915538966943E-4</v>
      </c>
      <c r="AT118" s="6">
        <v>8999999999</v>
      </c>
      <c r="AU118" s="6">
        <v>0</v>
      </c>
      <c r="AV118" s="6">
        <v>585</v>
      </c>
      <c r="AW118" s="6">
        <v>43.279998999999997</v>
      </c>
      <c r="AX118" s="6">
        <v>-1.1540041008999676E-3</v>
      </c>
      <c r="AY118" s="6">
        <v>-1.1540041008999676E-3</v>
      </c>
      <c r="AZ118" s="6">
        <v>2075.320068</v>
      </c>
      <c r="BA118" s="6">
        <v>-1.7988855029992755E-3</v>
      </c>
      <c r="BB118" s="6">
        <v>-1.7988855029992755E-3</v>
      </c>
      <c r="BC118" s="6">
        <v>0.89219999999999999</v>
      </c>
      <c r="BD118" s="6">
        <f t="shared" si="12"/>
        <v>0.89219999999999999</v>
      </c>
      <c r="BE118" s="6">
        <f t="shared" si="13"/>
        <v>0.89219999999999999</v>
      </c>
      <c r="BF118" s="6">
        <v>6.5964999999999998</v>
      </c>
      <c r="BG118" s="6">
        <f t="shared" si="14"/>
        <v>6.5964999999999998</v>
      </c>
      <c r="BH118" s="6">
        <f t="shared" si="15"/>
        <v>6.5964999999999998</v>
      </c>
      <c r="BI118" s="6">
        <v>2.6040000000000001</v>
      </c>
      <c r="BJ118" s="6">
        <f t="shared" si="16"/>
        <v>2.6040000000000001</v>
      </c>
      <c r="BK118" s="6">
        <f t="shared" si="17"/>
        <v>2.6040000000000001</v>
      </c>
      <c r="BL118" s="6">
        <v>38.049999999999997</v>
      </c>
      <c r="BM118" s="6">
        <f t="shared" si="18"/>
        <v>38.049999999999997</v>
      </c>
      <c r="BN118" s="6">
        <f t="shared" si="19"/>
        <v>38.049999999999997</v>
      </c>
      <c r="BO118" s="6">
        <v>0</v>
      </c>
      <c r="BP118" s="6">
        <v>0</v>
      </c>
      <c r="BQ118" s="6">
        <v>15590</v>
      </c>
      <c r="BR118" s="6">
        <v>9.6544491036765514</v>
      </c>
    </row>
    <row r="119" spans="1:70" x14ac:dyDescent="0.25">
      <c r="A119" s="6">
        <v>118</v>
      </c>
      <c r="B119" s="7">
        <v>42536</v>
      </c>
      <c r="C119" s="6">
        <v>693.22699999999895</v>
      </c>
      <c r="D119" s="6">
        <f t="shared" si="20"/>
        <v>1.0634971157562975E-2</v>
      </c>
      <c r="E119" s="6">
        <v>1.0578817628392223E-2</v>
      </c>
      <c r="F119" s="6">
        <v>1.0578817628392223E-2</v>
      </c>
      <c r="G119" s="6">
        <v>6.8780000000000004E-3</v>
      </c>
      <c r="H119" s="6">
        <v>-1.5600400744239261E-2</v>
      </c>
      <c r="I119" s="6">
        <v>-1.5723367560239166E-2</v>
      </c>
      <c r="J119" s="6">
        <v>-1.5723367560239166E-2</v>
      </c>
      <c r="K119" s="6">
        <v>18.421853687437999</v>
      </c>
      <c r="L119" s="6">
        <v>-1.8567593646674953E-2</v>
      </c>
      <c r="M119" s="6">
        <v>-1.8742135336218602E-2</v>
      </c>
      <c r="N119" s="6">
        <v>-1.8742135336218602E-2</v>
      </c>
      <c r="O119" s="6">
        <v>5.2628030707574096</v>
      </c>
      <c r="P119" s="6">
        <v>8.3303267876317557E-3</v>
      </c>
      <c r="Q119" s="6">
        <v>8.2958211120334191E-3</v>
      </c>
      <c r="R119" s="6">
        <v>8.2958211120334191E-3</v>
      </c>
      <c r="S119" s="6">
        <v>2.3932359541638799E-3</v>
      </c>
      <c r="T119" s="6">
        <v>1.8136898633294325E-2</v>
      </c>
      <c r="U119" s="6">
        <v>1.7974387115747854E-2</v>
      </c>
      <c r="V119" s="6">
        <v>1.7974387115747854E-2</v>
      </c>
      <c r="W119" s="6">
        <v>1111645975.7525899</v>
      </c>
      <c r="X119" s="6">
        <v>-0.14199524749650461</v>
      </c>
      <c r="Y119" s="6">
        <v>-0.14199524749650461</v>
      </c>
      <c r="Z119" s="6">
        <v>3365100</v>
      </c>
      <c r="AA119" s="6">
        <v>-0.65558463410664991</v>
      </c>
      <c r="AB119" s="6">
        <v>-0.52732100000000004</v>
      </c>
      <c r="AC119" s="6">
        <v>16794245.386186</v>
      </c>
      <c r="AD119" s="6">
        <v>-0.70637153041001355</v>
      </c>
      <c r="AE119" s="6">
        <v>-0.57167100000000004</v>
      </c>
      <c r="AF119" s="6">
        <v>541656310.482638</v>
      </c>
      <c r="AG119" s="6">
        <v>-0.18069872939668163</v>
      </c>
      <c r="AH119" s="6">
        <v>-0.18069872939668163</v>
      </c>
      <c r="AI119" s="6">
        <v>86855.391142729</v>
      </c>
      <c r="AJ119" s="6">
        <v>-0.53392917405031504</v>
      </c>
      <c r="AK119" s="6">
        <v>-0.53392917405031504</v>
      </c>
      <c r="AL119" s="6">
        <v>15661849.999999879</v>
      </c>
      <c r="AM119" s="6">
        <v>2.3629866874391779E-4</v>
      </c>
      <c r="AN119" s="6">
        <v>34868679462</v>
      </c>
      <c r="AO119" s="11">
        <f t="shared" si="21"/>
        <v>0</v>
      </c>
      <c r="AP119" s="6">
        <v>81055838.999999955</v>
      </c>
      <c r="AQ119" s="11">
        <f t="shared" si="22"/>
        <v>3.9472324799348933E-4</v>
      </c>
      <c r="AR119" s="6">
        <v>46240951.000000015</v>
      </c>
      <c r="AS119" s="11">
        <f t="shared" si="23"/>
        <v>3.1800112883862542E-4</v>
      </c>
      <c r="AT119" s="6">
        <v>8999999999</v>
      </c>
      <c r="AU119" s="6">
        <v>0</v>
      </c>
      <c r="AV119" s="6">
        <v>585</v>
      </c>
      <c r="AW119" s="6">
        <v>43.18</v>
      </c>
      <c r="AX119" s="6">
        <v>-2.3105129923870109E-3</v>
      </c>
      <c r="AY119" s="6">
        <v>-2.3105129923870109E-3</v>
      </c>
      <c r="AZ119" s="6">
        <v>2071.5</v>
      </c>
      <c r="BA119" s="6">
        <v>-1.8407126972377892E-3</v>
      </c>
      <c r="BB119" s="6">
        <v>-1.8407126972377892E-3</v>
      </c>
      <c r="BC119" s="6">
        <v>0.8881</v>
      </c>
      <c r="BD119" s="6">
        <f t="shared" si="12"/>
        <v>0.8881</v>
      </c>
      <c r="BE119" s="6">
        <f t="shared" si="13"/>
        <v>0.8881</v>
      </c>
      <c r="BF119" s="6">
        <v>6.5818000000000003</v>
      </c>
      <c r="BG119" s="6">
        <f t="shared" si="14"/>
        <v>6.5818000000000003</v>
      </c>
      <c r="BH119" s="6">
        <f t="shared" si="15"/>
        <v>6.5818000000000003</v>
      </c>
      <c r="BI119" s="6">
        <v>2.5950000000000002</v>
      </c>
      <c r="BJ119" s="6">
        <f t="shared" si="16"/>
        <v>2.5950000000000002</v>
      </c>
      <c r="BK119" s="6">
        <f t="shared" si="17"/>
        <v>2.5950000000000002</v>
      </c>
      <c r="BL119" s="6">
        <v>38.049999999999997</v>
      </c>
      <c r="BM119" s="6">
        <f t="shared" si="18"/>
        <v>38.049999999999997</v>
      </c>
      <c r="BN119" s="6">
        <f t="shared" si="19"/>
        <v>38.049999999999997</v>
      </c>
      <c r="BO119" s="6">
        <v>0</v>
      </c>
      <c r="BP119" s="6">
        <v>0</v>
      </c>
      <c r="BQ119" s="6">
        <v>14155</v>
      </c>
      <c r="BR119" s="6">
        <v>9.5578938414653543</v>
      </c>
    </row>
    <row r="120" spans="1:70" x14ac:dyDescent="0.25">
      <c r="A120" s="6">
        <v>119</v>
      </c>
      <c r="B120" s="7">
        <v>42537</v>
      </c>
      <c r="C120" s="6">
        <v>765.46299999999906</v>
      </c>
      <c r="D120" s="6">
        <f t="shared" si="20"/>
        <v>0.104202519521023</v>
      </c>
      <c r="E120" s="6">
        <v>9.9123372626681056E-2</v>
      </c>
      <c r="F120" s="6">
        <v>6.2600000000000003E-2</v>
      </c>
      <c r="G120" s="6">
        <v>6.66899999999999E-3</v>
      </c>
      <c r="H120" s="6">
        <v>-3.0386740331493221E-2</v>
      </c>
      <c r="I120" s="6">
        <v>-3.0857988359906826E-2</v>
      </c>
      <c r="J120" s="6">
        <v>-3.0857988359906826E-2</v>
      </c>
      <c r="K120" s="6">
        <v>20.509400413759799</v>
      </c>
      <c r="L120" s="6">
        <v>0.11331903736404739</v>
      </c>
      <c r="M120" s="6">
        <v>0.10734567754708155</v>
      </c>
      <c r="N120" s="6">
        <v>0.10734567754708155</v>
      </c>
      <c r="O120" s="6">
        <v>5.67059024374276</v>
      </c>
      <c r="P120" s="6">
        <v>7.7484786624680349E-2</v>
      </c>
      <c r="Q120" s="6">
        <v>7.4629423754261834E-2</v>
      </c>
      <c r="R120" s="6">
        <v>7.4629423754261834E-2</v>
      </c>
      <c r="S120" s="6">
        <v>2.67754015016971E-3</v>
      </c>
      <c r="T120" s="6">
        <v>0.11879488752923939</v>
      </c>
      <c r="U120" s="6">
        <v>0.1122521127331884</v>
      </c>
      <c r="V120" s="6">
        <v>0.1122521127331884</v>
      </c>
      <c r="W120" s="6">
        <v>2295279422.8526802</v>
      </c>
      <c r="X120" s="6">
        <v>1.0647575513407175</v>
      </c>
      <c r="Y120" s="6">
        <v>1.0647575513407175</v>
      </c>
      <c r="Z120" s="6">
        <v>3064050</v>
      </c>
      <c r="AA120" s="6">
        <v>-8.9462423107782824E-2</v>
      </c>
      <c r="AB120" s="6">
        <v>-8.9462423107782824E-2</v>
      </c>
      <c r="AC120" s="6">
        <v>33609803.0575132</v>
      </c>
      <c r="AD120" s="6">
        <v>1.0012690230880352</v>
      </c>
      <c r="AE120" s="6">
        <v>1.0012690230880352</v>
      </c>
      <c r="AF120" s="6">
        <v>811241421.81881595</v>
      </c>
      <c r="AG120" s="6">
        <v>0.49770510583725414</v>
      </c>
      <c r="AH120" s="6">
        <v>0.49770510583725414</v>
      </c>
      <c r="AI120" s="6">
        <v>92810.367563173</v>
      </c>
      <c r="AJ120" s="6">
        <v>6.856196652961033E-2</v>
      </c>
      <c r="AK120" s="6">
        <v>6.856196652961033E-2</v>
      </c>
      <c r="AL120" s="6">
        <v>15665674.99999989</v>
      </c>
      <c r="AM120" s="6">
        <v>2.4422402206707416E-4</v>
      </c>
      <c r="AN120" s="6">
        <v>35108326972.999901</v>
      </c>
      <c r="AO120" s="11">
        <f t="shared" si="21"/>
        <v>6.8728588147729955E-3</v>
      </c>
      <c r="AP120" s="6">
        <v>81087626</v>
      </c>
      <c r="AQ120" s="11">
        <f t="shared" si="22"/>
        <v>3.9216175407233428E-4</v>
      </c>
      <c r="AR120" s="6">
        <v>46255550.999999881</v>
      </c>
      <c r="AS120" s="11">
        <f t="shared" si="23"/>
        <v>3.157374509850778E-4</v>
      </c>
      <c r="AT120" s="6">
        <v>8999999999</v>
      </c>
      <c r="AU120" s="6">
        <v>0</v>
      </c>
      <c r="AV120" s="6">
        <v>585</v>
      </c>
      <c r="AW120" s="6">
        <v>42.959999000000003</v>
      </c>
      <c r="AX120" s="6">
        <v>-5.0949745252430838E-3</v>
      </c>
      <c r="AY120" s="6">
        <v>-5.0949745252430838E-3</v>
      </c>
      <c r="AZ120" s="6">
        <v>2077.98999</v>
      </c>
      <c r="BA120" s="6">
        <v>3.1329905865315156E-3</v>
      </c>
      <c r="BB120" s="6">
        <v>3.1329905865315156E-3</v>
      </c>
      <c r="BC120" s="6">
        <v>0.89080000000000004</v>
      </c>
      <c r="BD120" s="6">
        <f t="shared" si="12"/>
        <v>0.89080000000000004</v>
      </c>
      <c r="BE120" s="6">
        <f t="shared" si="13"/>
        <v>0.89080000000000004</v>
      </c>
      <c r="BF120" s="6">
        <v>6.5919999999999996</v>
      </c>
      <c r="BG120" s="6">
        <f t="shared" si="14"/>
        <v>6.5919999999999996</v>
      </c>
      <c r="BH120" s="6">
        <f t="shared" si="15"/>
        <v>6.5919999999999996</v>
      </c>
      <c r="BI120" s="6">
        <v>2.58</v>
      </c>
      <c r="BJ120" s="6">
        <f t="shared" si="16"/>
        <v>2.58</v>
      </c>
      <c r="BK120" s="6">
        <f t="shared" si="17"/>
        <v>2.58</v>
      </c>
      <c r="BL120" s="6">
        <v>37.9</v>
      </c>
      <c r="BM120" s="6">
        <f t="shared" si="18"/>
        <v>37.9</v>
      </c>
      <c r="BN120" s="6">
        <f t="shared" si="19"/>
        <v>37.9</v>
      </c>
      <c r="BO120" s="6">
        <v>0</v>
      </c>
      <c r="BP120" s="6">
        <v>0</v>
      </c>
      <c r="BQ120" s="6">
        <v>14789</v>
      </c>
      <c r="BR120" s="6">
        <v>9.6017065557048458</v>
      </c>
    </row>
    <row r="121" spans="1:70" x14ac:dyDescent="0.25">
      <c r="A121" s="6">
        <v>120</v>
      </c>
      <c r="B121" s="7">
        <v>42538</v>
      </c>
      <c r="C121" s="6">
        <v>749.41899999999896</v>
      </c>
      <c r="D121" s="6">
        <f t="shared" si="20"/>
        <v>-2.0959863507445973E-2</v>
      </c>
      <c r="E121" s="6">
        <v>-2.1182639853230503E-2</v>
      </c>
      <c r="F121" s="6">
        <v>-2.1182639853230503E-2</v>
      </c>
      <c r="G121" s="6">
        <v>6.6779999999999904E-3</v>
      </c>
      <c r="H121" s="6">
        <v>1.3495276653171901E-3</v>
      </c>
      <c r="I121" s="6">
        <v>1.3486178712936849E-3</v>
      </c>
      <c r="J121" s="6">
        <v>1.3486178712936849E-3</v>
      </c>
      <c r="K121" s="6">
        <v>15.3973978175681</v>
      </c>
      <c r="L121" s="6">
        <v>-0.24925168425509142</v>
      </c>
      <c r="M121" s="6">
        <v>-0.28668481555123904</v>
      </c>
      <c r="N121" s="6">
        <v>-9.2299999999999993E-2</v>
      </c>
      <c r="O121" s="6">
        <v>5.5977117426016498</v>
      </c>
      <c r="P121" s="6">
        <v>-1.2852013284071847E-2</v>
      </c>
      <c r="Q121" s="6">
        <v>-1.2935314905517078E-2</v>
      </c>
      <c r="R121" s="6">
        <v>-1.2935314905517078E-2</v>
      </c>
      <c r="S121" s="6">
        <v>2.5581633322737502E-3</v>
      </c>
      <c r="T121" s="6">
        <v>-4.4584510857248329E-2</v>
      </c>
      <c r="U121" s="6">
        <v>-4.5608965950499562E-2</v>
      </c>
      <c r="V121" s="6">
        <v>-4.5608965950499562E-2</v>
      </c>
      <c r="W121" s="6">
        <v>2089119189.0622301</v>
      </c>
      <c r="X121" s="6">
        <v>-8.9819231479113137E-2</v>
      </c>
      <c r="Y121" s="6">
        <v>-8.9819231479113137E-2</v>
      </c>
      <c r="Z121" s="6">
        <v>2164170</v>
      </c>
      <c r="AA121" s="6">
        <v>-0.29368972438439322</v>
      </c>
      <c r="AB121" s="6">
        <v>-0.29368972438439322</v>
      </c>
      <c r="AC121" s="6">
        <v>176008430.131423</v>
      </c>
      <c r="AD121" s="6">
        <v>4.2368182530030545</v>
      </c>
      <c r="AE121" s="6">
        <v>1.9708600000000001</v>
      </c>
      <c r="AF121" s="6">
        <v>1212520874.27297</v>
      </c>
      <c r="AG121" s="6">
        <v>0.49464862328464343</v>
      </c>
      <c r="AH121" s="6">
        <v>0.49464862328464343</v>
      </c>
      <c r="AI121" s="6">
        <v>173266.055669694</v>
      </c>
      <c r="AJ121" s="6">
        <v>0.86688255007456394</v>
      </c>
      <c r="AK121" s="6">
        <v>0.86688255007456394</v>
      </c>
      <c r="AL121" s="6">
        <v>15669349.999999888</v>
      </c>
      <c r="AM121" s="6">
        <v>2.3458931708963471E-4</v>
      </c>
      <c r="AN121" s="6">
        <v>35108326972.999901</v>
      </c>
      <c r="AO121" s="11">
        <f t="shared" si="21"/>
        <v>0</v>
      </c>
      <c r="AP121" s="6">
        <v>81121071.999999702</v>
      </c>
      <c r="AQ121" s="11">
        <f t="shared" si="22"/>
        <v>4.1246737202174318E-4</v>
      </c>
      <c r="AR121" s="6">
        <v>46269825.999999978</v>
      </c>
      <c r="AS121" s="11">
        <f t="shared" si="23"/>
        <v>3.0861160858503E-4</v>
      </c>
      <c r="AT121" s="6">
        <v>8999999999</v>
      </c>
      <c r="AU121" s="6">
        <v>0</v>
      </c>
      <c r="AV121" s="6">
        <v>585</v>
      </c>
      <c r="AW121" s="6">
        <v>43.41</v>
      </c>
      <c r="AX121" s="6">
        <v>1.047488385649155E-2</v>
      </c>
      <c r="AY121" s="6">
        <v>9.5010000000000008E-3</v>
      </c>
      <c r="AZ121" s="6">
        <v>2071.219971</v>
      </c>
      <c r="BA121" s="6">
        <v>-3.2579651646926591E-3</v>
      </c>
      <c r="BB121" s="6">
        <v>-3.2579651646926591E-3</v>
      </c>
      <c r="BC121" s="6">
        <v>0.88670000000000004</v>
      </c>
      <c r="BD121" s="6">
        <f t="shared" si="12"/>
        <v>0.88670000000000004</v>
      </c>
      <c r="BE121" s="6">
        <f t="shared" si="13"/>
        <v>0.88670000000000004</v>
      </c>
      <c r="BF121" s="6">
        <v>6.5884</v>
      </c>
      <c r="BG121" s="6">
        <f t="shared" si="14"/>
        <v>6.5884</v>
      </c>
      <c r="BH121" s="6">
        <f t="shared" si="15"/>
        <v>6.5884</v>
      </c>
      <c r="BI121" s="6">
        <v>2.6230000000000002</v>
      </c>
      <c r="BJ121" s="6">
        <f t="shared" si="16"/>
        <v>2.6230000000000002</v>
      </c>
      <c r="BK121" s="6">
        <f t="shared" si="17"/>
        <v>2.6230000000000002</v>
      </c>
      <c r="BL121" s="6">
        <v>37.549999999999997</v>
      </c>
      <c r="BM121" s="6">
        <f t="shared" si="18"/>
        <v>37.549999999999997</v>
      </c>
      <c r="BN121" s="6">
        <f t="shared" si="19"/>
        <v>37.549999999999997</v>
      </c>
      <c r="BO121" s="6">
        <v>0</v>
      </c>
      <c r="BP121" s="6">
        <v>0</v>
      </c>
      <c r="BQ121" s="6">
        <v>19992</v>
      </c>
      <c r="BR121" s="6">
        <v>9.9031374912718331</v>
      </c>
    </row>
    <row r="122" spans="1:70" x14ac:dyDescent="0.25">
      <c r="A122" s="6">
        <v>121</v>
      </c>
      <c r="B122" s="7">
        <v>42541</v>
      </c>
      <c r="C122" s="6">
        <v>734.16173580356599</v>
      </c>
      <c r="D122" s="6">
        <f t="shared" si="20"/>
        <v>-2.0358790204722581E-2</v>
      </c>
      <c r="E122" s="6">
        <v>-3.9898643930518528E-2</v>
      </c>
      <c r="F122" s="6">
        <v>-3.9898643930518528E-2</v>
      </c>
      <c r="G122" s="6">
        <v>6.6340000000000001E-3</v>
      </c>
      <c r="H122" s="6">
        <v>-2.670187793427228E-2</v>
      </c>
      <c r="I122" s="6">
        <v>-2.7064849002153887E-2</v>
      </c>
      <c r="J122" s="6">
        <v>-2.7064849002153887E-2</v>
      </c>
      <c r="K122" s="6">
        <v>11.8148345204992</v>
      </c>
      <c r="L122" s="6">
        <v>-3.3992849846563179E-2</v>
      </c>
      <c r="M122" s="6">
        <v>-3.4584042981860331E-2</v>
      </c>
      <c r="N122" s="6">
        <v>-3.4584042981860331E-2</v>
      </c>
      <c r="O122" s="6">
        <v>5.2892057358493698</v>
      </c>
      <c r="P122" s="6">
        <v>-5.3282790852080208E-2</v>
      </c>
      <c r="Q122" s="6">
        <v>-5.4754847975201706E-2</v>
      </c>
      <c r="R122" s="6">
        <v>-5.4754847975201706E-2</v>
      </c>
      <c r="S122" s="6">
        <v>5.6889178828369103E-3</v>
      </c>
      <c r="T122" s="6">
        <v>0.12922422020520269</v>
      </c>
      <c r="U122" s="6">
        <v>0.12153086616221397</v>
      </c>
      <c r="V122" s="6">
        <v>0.12153086616221397</v>
      </c>
      <c r="W122" s="6">
        <v>1274257070.7260799</v>
      </c>
      <c r="X122" s="6">
        <v>-0.11518961735804192</v>
      </c>
      <c r="Y122" s="6">
        <v>-0.11518961735804192</v>
      </c>
      <c r="Z122" s="6">
        <v>1715360</v>
      </c>
      <c r="AA122" s="6">
        <v>-0.28239024757569925</v>
      </c>
      <c r="AB122" s="6">
        <v>-0.28239024757569925</v>
      </c>
      <c r="AC122" s="6">
        <v>79924563.195366398</v>
      </c>
      <c r="AD122" s="6">
        <v>0.15853622822626251</v>
      </c>
      <c r="AE122" s="6">
        <v>0.15853622822626251</v>
      </c>
      <c r="AF122" s="6">
        <v>543246804.42029095</v>
      </c>
      <c r="AG122" s="6">
        <v>-0.24295396401723254</v>
      </c>
      <c r="AH122" s="6">
        <v>-0.24295396401723254</v>
      </c>
      <c r="AI122" s="6">
        <v>2050990.0115332201</v>
      </c>
      <c r="AJ122" s="6">
        <v>-0.12260994236163278</v>
      </c>
      <c r="AK122" s="6">
        <v>-0.12260994236163278</v>
      </c>
      <c r="AL122" s="6">
        <v>15681749.999999903</v>
      </c>
      <c r="AM122" s="6">
        <v>7.913538213145401E-4</v>
      </c>
      <c r="AN122" s="6">
        <v>35108326973</v>
      </c>
      <c r="AO122" s="11">
        <f t="shared" si="21"/>
        <v>2.8250314799257207E-15</v>
      </c>
      <c r="AP122" s="6">
        <v>81219928.000000447</v>
      </c>
      <c r="AQ122" s="11">
        <f t="shared" si="22"/>
        <v>1.2186229491733716E-3</v>
      </c>
      <c r="AR122" s="6">
        <v>46315375.999999948</v>
      </c>
      <c r="AS122" s="11">
        <f t="shared" si="23"/>
        <v>9.8444286347586923E-4</v>
      </c>
      <c r="AT122" s="6">
        <v>8999999999</v>
      </c>
      <c r="AU122" s="6">
        <v>0</v>
      </c>
      <c r="AV122" s="6">
        <v>594</v>
      </c>
      <c r="AW122" s="6">
        <v>43.130001</v>
      </c>
      <c r="AX122" s="6">
        <v>-6.4501036627504392E-3</v>
      </c>
      <c r="AY122" s="6">
        <v>-6.4501036627504392E-3</v>
      </c>
      <c r="AZ122" s="6">
        <v>2083.25</v>
      </c>
      <c r="BA122" s="6">
        <v>5.8081851123672913E-3</v>
      </c>
      <c r="BB122" s="6">
        <v>5.8081851123672913E-3</v>
      </c>
      <c r="BC122" s="6">
        <v>0.88390000000000002</v>
      </c>
      <c r="BD122" s="6">
        <f t="shared" si="12"/>
        <v>0.88390000000000002</v>
      </c>
      <c r="BE122" s="6">
        <f t="shared" si="13"/>
        <v>0.88390000000000002</v>
      </c>
      <c r="BF122" s="6">
        <v>6.577</v>
      </c>
      <c r="BG122" s="6">
        <f t="shared" si="14"/>
        <v>6.577</v>
      </c>
      <c r="BH122" s="6">
        <f t="shared" si="15"/>
        <v>6.577</v>
      </c>
      <c r="BI122" s="6">
        <v>2.7469999999999999</v>
      </c>
      <c r="BJ122" s="6">
        <f t="shared" si="16"/>
        <v>2.7469999999999999</v>
      </c>
      <c r="BK122" s="6">
        <f t="shared" si="17"/>
        <v>2.7469999999999999</v>
      </c>
      <c r="BL122" s="6">
        <v>37.549999999999997</v>
      </c>
      <c r="BM122" s="6">
        <f t="shared" si="18"/>
        <v>37.549999999999997</v>
      </c>
      <c r="BN122" s="6">
        <f t="shared" si="19"/>
        <v>37.549999999999997</v>
      </c>
      <c r="BO122" s="6">
        <v>0</v>
      </c>
      <c r="BP122" s="6">
        <v>0</v>
      </c>
      <c r="BQ122" s="6">
        <v>17528</v>
      </c>
      <c r="BR122" s="6">
        <v>9.7716119312225462</v>
      </c>
    </row>
    <row r="123" spans="1:70" x14ac:dyDescent="0.25">
      <c r="A123" s="6">
        <v>122</v>
      </c>
      <c r="B123" s="7">
        <v>42542</v>
      </c>
      <c r="C123" s="6">
        <v>664.99652935543395</v>
      </c>
      <c r="D123" s="6">
        <f t="shared" si="20"/>
        <v>-9.4209767514549472E-2</v>
      </c>
      <c r="E123" s="6">
        <v>-9.8947531219719803E-2</v>
      </c>
      <c r="F123" s="6">
        <v>-6.7599999999999993E-2</v>
      </c>
      <c r="G123" s="6">
        <v>6.1869999999999903E-3</v>
      </c>
      <c r="H123" s="6">
        <v>-6.7380162797710266E-2</v>
      </c>
      <c r="I123" s="6">
        <v>-6.9757623976010583E-2</v>
      </c>
      <c r="J123" s="6">
        <v>-6.7500000000000004E-2</v>
      </c>
      <c r="K123" s="6">
        <v>12.984597875196799</v>
      </c>
      <c r="L123" s="6">
        <v>9.9008018493023639E-2</v>
      </c>
      <c r="M123" s="6">
        <v>9.4407971566863327E-2</v>
      </c>
      <c r="N123" s="6">
        <v>9.4407971566863327E-2</v>
      </c>
      <c r="O123" s="6">
        <v>4.8924786321749698</v>
      </c>
      <c r="P123" s="6">
        <v>-7.5006933647040558E-2</v>
      </c>
      <c r="Q123" s="6">
        <v>-7.7969037332444244E-2</v>
      </c>
      <c r="R123" s="6">
        <v>-7.7969037332444244E-2</v>
      </c>
      <c r="S123" s="6">
        <v>4.3973759756045401E-3</v>
      </c>
      <c r="T123" s="6">
        <v>-0.22702769381306537</v>
      </c>
      <c r="U123" s="6">
        <v>-0.2575120574440839</v>
      </c>
      <c r="V123" s="6">
        <v>-0.1061</v>
      </c>
      <c r="W123" s="6">
        <v>2616450204.6981902</v>
      </c>
      <c r="X123" s="6">
        <v>1.053314252521526</v>
      </c>
      <c r="Y123" s="6">
        <v>1.053314252521526</v>
      </c>
      <c r="Z123" s="6">
        <v>3258710</v>
      </c>
      <c r="AA123" s="6">
        <v>0.89972367316481672</v>
      </c>
      <c r="AB123" s="6">
        <v>0.89972367316481672</v>
      </c>
      <c r="AC123" s="6">
        <v>73815982.103684798</v>
      </c>
      <c r="AD123" s="6">
        <v>-7.6429333454721249E-2</v>
      </c>
      <c r="AE123" s="6">
        <v>-7.6429333454721249E-2</v>
      </c>
      <c r="AF123" s="6">
        <v>976583827.58523798</v>
      </c>
      <c r="AG123" s="6">
        <v>0.7976798384067243</v>
      </c>
      <c r="AH123" s="6">
        <v>0.7976798384067243</v>
      </c>
      <c r="AI123" s="6">
        <v>1367653.0117063301</v>
      </c>
      <c r="AJ123" s="6">
        <v>-0.33317422122210166</v>
      </c>
      <c r="AK123" s="6">
        <v>-0.33317422122210166</v>
      </c>
      <c r="AL123" s="6">
        <v>15685524.99999986</v>
      </c>
      <c r="AM123" s="6">
        <v>2.4072568431183908E-4</v>
      </c>
      <c r="AN123" s="6">
        <v>35108326972.999893</v>
      </c>
      <c r="AO123" s="11">
        <f t="shared" si="21"/>
        <v>-3.0423415937661519E-15</v>
      </c>
      <c r="AP123" s="6">
        <v>81252335.000000104</v>
      </c>
      <c r="AQ123" s="11">
        <f t="shared" si="22"/>
        <v>3.9900306239691689E-4</v>
      </c>
      <c r="AR123" s="6">
        <v>46330500.999999985</v>
      </c>
      <c r="AS123" s="11">
        <f t="shared" si="23"/>
        <v>3.2656541533933071E-4</v>
      </c>
      <c r="AT123" s="6">
        <v>8999999999</v>
      </c>
      <c r="AU123" s="6">
        <v>0</v>
      </c>
      <c r="AV123" s="6">
        <v>594</v>
      </c>
      <c r="AW123" s="6">
        <v>42.799999</v>
      </c>
      <c r="AX123" s="6">
        <v>-7.651333001360245E-3</v>
      </c>
      <c r="AY123" s="6">
        <v>-7.651333001360245E-3</v>
      </c>
      <c r="AZ123" s="6">
        <v>2088.8999020000001</v>
      </c>
      <c r="BA123" s="6">
        <v>2.7120614424577514E-3</v>
      </c>
      <c r="BB123" s="6">
        <v>2.7120614424577514E-3</v>
      </c>
      <c r="BC123" s="6">
        <v>0.88959999999999995</v>
      </c>
      <c r="BD123" s="6">
        <f t="shared" si="12"/>
        <v>0.88959999999999995</v>
      </c>
      <c r="BE123" s="6">
        <f t="shared" si="13"/>
        <v>0.88959999999999995</v>
      </c>
      <c r="BF123" s="6">
        <v>6.5903</v>
      </c>
      <c r="BG123" s="6">
        <f t="shared" si="14"/>
        <v>6.5903</v>
      </c>
      <c r="BH123" s="6">
        <f t="shared" si="15"/>
        <v>6.5903</v>
      </c>
      <c r="BI123" s="6">
        <v>2.7679999999999998</v>
      </c>
      <c r="BJ123" s="6">
        <f t="shared" si="16"/>
        <v>2.7679999999999998</v>
      </c>
      <c r="BK123" s="6">
        <f t="shared" si="17"/>
        <v>2.7679999999999998</v>
      </c>
      <c r="BL123" s="6">
        <v>37.549999999999997</v>
      </c>
      <c r="BM123" s="6">
        <f t="shared" si="18"/>
        <v>37.549999999999997</v>
      </c>
      <c r="BN123" s="6">
        <f t="shared" si="19"/>
        <v>37.549999999999997</v>
      </c>
      <c r="BO123" s="6">
        <v>0</v>
      </c>
      <c r="BP123" s="6">
        <v>0</v>
      </c>
      <c r="BQ123" s="6">
        <v>17433</v>
      </c>
      <c r="BR123" s="6">
        <v>9.7661776015715205</v>
      </c>
    </row>
    <row r="124" spans="1:70" x14ac:dyDescent="0.25">
      <c r="A124" s="6">
        <v>123</v>
      </c>
      <c r="B124" s="7">
        <v>42543</v>
      </c>
      <c r="C124" s="6">
        <v>591.89499999999998</v>
      </c>
      <c r="D124" s="6">
        <f t="shared" si="20"/>
        <v>-0.10992768552685474</v>
      </c>
      <c r="E124" s="6">
        <v>-0.11645256733971696</v>
      </c>
      <c r="F124" s="6">
        <v>-6.7599999999999993E-2</v>
      </c>
      <c r="G124" s="6">
        <v>6.5009999999999903E-3</v>
      </c>
      <c r="H124" s="6">
        <v>5.0751575884920082E-2</v>
      </c>
      <c r="I124" s="6">
        <v>4.9505694673480129E-2</v>
      </c>
      <c r="J124" s="6">
        <v>4.9505694673480129E-2</v>
      </c>
      <c r="K124" s="6">
        <v>12.7377562106387</v>
      </c>
      <c r="L124" s="6">
        <v>-1.9010343403057281E-2</v>
      </c>
      <c r="M124" s="6">
        <v>-1.9193363206362883E-2</v>
      </c>
      <c r="N124" s="6">
        <v>-1.9193363206362883E-2</v>
      </c>
      <c r="O124" s="6">
        <v>3.875183787383</v>
      </c>
      <c r="P124" s="6">
        <v>-0.20793036030894785</v>
      </c>
      <c r="Q124" s="6">
        <v>-0.23310596213038695</v>
      </c>
      <c r="R124" s="6">
        <v>-8.2199999999999995E-2</v>
      </c>
      <c r="S124" s="6">
        <v>3.9230081621215197E-3</v>
      </c>
      <c r="T124" s="6">
        <v>-0.10787520014542434</v>
      </c>
      <c r="U124" s="6">
        <v>-0.11414924603777052</v>
      </c>
      <c r="V124" s="6">
        <v>-0.1061</v>
      </c>
      <c r="W124" s="6">
        <v>2116429838.31777</v>
      </c>
      <c r="X124" s="6">
        <v>-0.19110639502428367</v>
      </c>
      <c r="Y124" s="6">
        <v>-0.19110639502428367</v>
      </c>
      <c r="Z124" s="6">
        <v>5033480</v>
      </c>
      <c r="AA124" s="6">
        <v>0.5446234859806488</v>
      </c>
      <c r="AB124" s="6">
        <v>0.5446234859806488</v>
      </c>
      <c r="AC124" s="6">
        <v>157698817.03531399</v>
      </c>
      <c r="AD124" s="6">
        <v>1.1363776859841017</v>
      </c>
      <c r="AE124" s="6">
        <v>1.1363776859841017</v>
      </c>
      <c r="AF124" s="6">
        <v>885232324.31233096</v>
      </c>
      <c r="AG124" s="6">
        <v>-9.3541896448140496E-2</v>
      </c>
      <c r="AH124" s="6">
        <v>-9.3541896448140496E-2</v>
      </c>
      <c r="AI124" s="6">
        <v>680779.429081899</v>
      </c>
      <c r="AJ124" s="6">
        <v>-0.50222796041480178</v>
      </c>
      <c r="AK124" s="6">
        <v>-0.50222796041480178</v>
      </c>
      <c r="AL124" s="6">
        <v>15688799.999999985</v>
      </c>
      <c r="AM124" s="6">
        <v>2.0879122631373999E-4</v>
      </c>
      <c r="AN124" s="6">
        <v>35108326972.999901</v>
      </c>
      <c r="AO124" s="11">
        <f t="shared" si="21"/>
        <v>2.1731011384044007E-16</v>
      </c>
      <c r="AP124" s="6">
        <v>81284523.999999955</v>
      </c>
      <c r="AQ124" s="11">
        <f t="shared" si="22"/>
        <v>3.96160922635035E-4</v>
      </c>
      <c r="AR124" s="6">
        <v>46344650.999999911</v>
      </c>
      <c r="AS124" s="11">
        <f t="shared" si="23"/>
        <v>3.0541435327723949E-4</v>
      </c>
      <c r="AT124" s="6">
        <v>8999999999</v>
      </c>
      <c r="AU124" s="6">
        <v>0</v>
      </c>
      <c r="AV124" s="6">
        <v>594</v>
      </c>
      <c r="AW124" s="6">
        <v>42.630001</v>
      </c>
      <c r="AX124" s="6">
        <v>-3.9719159806522342E-3</v>
      </c>
      <c r="AY124" s="6">
        <v>-3.9719159806522342E-3</v>
      </c>
      <c r="AZ124" s="6">
        <v>2085.4499510000001</v>
      </c>
      <c r="BA124" s="6">
        <v>-1.6515635798043402E-3</v>
      </c>
      <c r="BB124" s="6">
        <v>-1.6515635798043402E-3</v>
      </c>
      <c r="BC124" s="6">
        <v>0.8851</v>
      </c>
      <c r="BD124" s="6">
        <f t="shared" si="12"/>
        <v>0.8851</v>
      </c>
      <c r="BE124" s="6">
        <f t="shared" si="13"/>
        <v>0.8851</v>
      </c>
      <c r="BF124" s="6">
        <v>6.5774999999999997</v>
      </c>
      <c r="BG124" s="6">
        <f t="shared" si="14"/>
        <v>6.5774999999999997</v>
      </c>
      <c r="BH124" s="6">
        <f t="shared" si="15"/>
        <v>6.5774999999999997</v>
      </c>
      <c r="BI124" s="6">
        <v>2.677</v>
      </c>
      <c r="BJ124" s="6">
        <f t="shared" si="16"/>
        <v>2.677</v>
      </c>
      <c r="BK124" s="6">
        <f t="shared" si="17"/>
        <v>2.677</v>
      </c>
      <c r="BL124" s="6">
        <v>37.549999999999997</v>
      </c>
      <c r="BM124" s="6">
        <f t="shared" si="18"/>
        <v>37.549999999999997</v>
      </c>
      <c r="BN124" s="6">
        <f t="shared" si="19"/>
        <v>37.549999999999997</v>
      </c>
      <c r="BO124" s="6">
        <v>0</v>
      </c>
      <c r="BP124" s="6">
        <v>0</v>
      </c>
      <c r="BQ124" s="6">
        <v>13921</v>
      </c>
      <c r="BR124" s="6">
        <v>9.5412256017286126</v>
      </c>
    </row>
    <row r="125" spans="1:70" x14ac:dyDescent="0.25">
      <c r="A125" s="6">
        <v>124</v>
      </c>
      <c r="B125" s="7">
        <v>42544</v>
      </c>
      <c r="C125" s="6">
        <v>623.206256364615</v>
      </c>
      <c r="D125" s="6">
        <f t="shared" si="20"/>
        <v>5.2900018355645881E-2</v>
      </c>
      <c r="E125" s="6">
        <v>5.1548279313994479E-2</v>
      </c>
      <c r="F125" s="6">
        <v>5.1548279313994479E-2</v>
      </c>
      <c r="G125" s="6">
        <v>6.3810000000000004E-3</v>
      </c>
      <c r="H125" s="6">
        <v>-1.8458698661742823E-2</v>
      </c>
      <c r="I125" s="6">
        <v>-1.8631186336120251E-2</v>
      </c>
      <c r="J125" s="6">
        <v>-1.8631186336120251E-2</v>
      </c>
      <c r="K125" s="6">
        <v>13.6764789957757</v>
      </c>
      <c r="L125" s="6">
        <v>7.3696086627326768E-2</v>
      </c>
      <c r="M125" s="6">
        <v>7.1106982697028101E-2</v>
      </c>
      <c r="N125" s="6">
        <v>7.1106982697028101E-2</v>
      </c>
      <c r="O125" s="6">
        <v>3.8721715073409899</v>
      </c>
      <c r="P125" s="6">
        <v>-7.7732572370310768E-4</v>
      </c>
      <c r="Q125" s="6">
        <v>-7.7762799799738777E-4</v>
      </c>
      <c r="R125" s="6">
        <v>-7.7762799799738777E-4</v>
      </c>
      <c r="S125" s="6">
        <v>5.1127955257147702E-3</v>
      </c>
      <c r="T125" s="6">
        <v>0.30328444765453316</v>
      </c>
      <c r="U125" s="6">
        <v>0.26488757643226196</v>
      </c>
      <c r="V125" s="6">
        <v>0.1474</v>
      </c>
      <c r="W125" s="6">
        <v>2950728708.7575102</v>
      </c>
      <c r="X125" s="6">
        <v>0.39420105279883838</v>
      </c>
      <c r="Y125" s="6">
        <v>0.39420105279883838</v>
      </c>
      <c r="Z125" s="6">
        <v>3225400</v>
      </c>
      <c r="AA125" s="6">
        <v>-0.35921072498549711</v>
      </c>
      <c r="AB125" s="6">
        <v>-0.35921072498549711</v>
      </c>
      <c r="AC125" s="6">
        <v>35210083.608111396</v>
      </c>
      <c r="AD125" s="6">
        <v>-0.77672575945685951</v>
      </c>
      <c r="AE125" s="6">
        <v>-0.57167100000000004</v>
      </c>
      <c r="AF125" s="6">
        <v>969005254.32314706</v>
      </c>
      <c r="AG125" s="6">
        <v>9.4633835333445215E-2</v>
      </c>
      <c r="AH125" s="6">
        <v>9.4633835333445215E-2</v>
      </c>
      <c r="AI125" s="6">
        <v>698485.28440451506</v>
      </c>
      <c r="AJ125" s="6">
        <v>2.6008211420979956E-2</v>
      </c>
      <c r="AK125" s="6">
        <v>2.6008211420979956E-2</v>
      </c>
      <c r="AL125" s="6">
        <v>15692300.000000019</v>
      </c>
      <c r="AM125" s="6">
        <v>2.2308908265982936E-4</v>
      </c>
      <c r="AN125" s="6">
        <v>35108326973</v>
      </c>
      <c r="AO125" s="11">
        <f t="shared" si="21"/>
        <v>2.8250314799257207E-15</v>
      </c>
      <c r="AP125" s="6">
        <v>81316855.999999478</v>
      </c>
      <c r="AQ125" s="11">
        <f t="shared" si="22"/>
        <v>3.9776329377930761E-4</v>
      </c>
      <c r="AR125" s="6">
        <v>46357650.999999858</v>
      </c>
      <c r="AS125" s="11">
        <f t="shared" si="23"/>
        <v>2.805070211867141E-4</v>
      </c>
      <c r="AT125" s="6">
        <v>8999999999</v>
      </c>
      <c r="AU125" s="6">
        <v>0</v>
      </c>
      <c r="AV125" s="6">
        <v>594</v>
      </c>
      <c r="AW125" s="6">
        <v>42.84</v>
      </c>
      <c r="AX125" s="6">
        <v>4.9260848011709732E-3</v>
      </c>
      <c r="AY125" s="6">
        <v>4.9260848011709732E-3</v>
      </c>
      <c r="AZ125" s="6">
        <v>2113.320068</v>
      </c>
      <c r="BA125" s="6">
        <v>1.3364078570495473E-2</v>
      </c>
      <c r="BB125" s="6">
        <v>1.0822999999999999E-2</v>
      </c>
      <c r="BC125" s="6">
        <v>0.878</v>
      </c>
      <c r="BD125" s="6">
        <f t="shared" si="12"/>
        <v>0.878</v>
      </c>
      <c r="BE125" s="6">
        <f t="shared" si="13"/>
        <v>0.878</v>
      </c>
      <c r="BF125" s="6">
        <v>6.5772000000000004</v>
      </c>
      <c r="BG125" s="6">
        <f t="shared" si="14"/>
        <v>6.5772000000000004</v>
      </c>
      <c r="BH125" s="6">
        <f t="shared" si="15"/>
        <v>6.5772000000000004</v>
      </c>
      <c r="BI125" s="6">
        <v>2.698</v>
      </c>
      <c r="BJ125" s="6">
        <f t="shared" si="16"/>
        <v>2.698</v>
      </c>
      <c r="BK125" s="6">
        <f t="shared" si="17"/>
        <v>2.698</v>
      </c>
      <c r="BL125" s="6">
        <v>37.049999999999997</v>
      </c>
      <c r="BM125" s="6">
        <f t="shared" si="18"/>
        <v>37.049999999999997</v>
      </c>
      <c r="BN125" s="6">
        <f t="shared" si="19"/>
        <v>37.049999999999997</v>
      </c>
      <c r="BO125" s="6">
        <v>0</v>
      </c>
      <c r="BP125" s="6">
        <v>0</v>
      </c>
      <c r="BQ125" s="6">
        <v>13695</v>
      </c>
      <c r="BR125" s="6">
        <v>9.5248590983815227</v>
      </c>
    </row>
    <row r="126" spans="1:70" x14ac:dyDescent="0.25">
      <c r="A126" s="6">
        <v>125</v>
      </c>
      <c r="B126" s="7">
        <v>42545</v>
      </c>
      <c r="C126" s="6">
        <v>661.416605159303</v>
      </c>
      <c r="D126" s="6">
        <f t="shared" si="20"/>
        <v>6.131252439213726E-2</v>
      </c>
      <c r="E126" s="6">
        <v>5.9506372707375139E-2</v>
      </c>
      <c r="F126" s="6">
        <v>5.9506372707375139E-2</v>
      </c>
      <c r="G126" s="6">
        <v>6.4060000000000002E-3</v>
      </c>
      <c r="H126" s="6">
        <v>3.9178812098416933E-3</v>
      </c>
      <c r="I126" s="6">
        <v>3.9102263007565656E-3</v>
      </c>
      <c r="J126" s="6">
        <v>3.9102263007565656E-3</v>
      </c>
      <c r="K126" s="6">
        <v>13.941896901326</v>
      </c>
      <c r="L126" s="6">
        <v>1.9406888690596556E-2</v>
      </c>
      <c r="M126" s="6">
        <v>1.9220976494258576E-2</v>
      </c>
      <c r="N126" s="6">
        <v>1.9220976494258576E-2</v>
      </c>
      <c r="O126" s="6">
        <v>4.2768401689698496</v>
      </c>
      <c r="P126" s="6">
        <v>0.10450690545645398</v>
      </c>
      <c r="Q126" s="6">
        <v>9.9398995969358736E-2</v>
      </c>
      <c r="R126" s="6">
        <v>9.8500000000000004E-2</v>
      </c>
      <c r="S126" s="6">
        <v>7.4819405313199996E-3</v>
      </c>
      <c r="T126" s="6">
        <v>0.46337566086686449</v>
      </c>
      <c r="U126" s="6">
        <v>0.3807458634221858</v>
      </c>
      <c r="V126" s="6">
        <v>0.1474</v>
      </c>
      <c r="W126" s="6">
        <v>2819565196.6534801</v>
      </c>
      <c r="X126" s="6">
        <v>-4.4451227154413776E-2</v>
      </c>
      <c r="Y126" s="6">
        <v>-4.4451227154413776E-2</v>
      </c>
      <c r="Z126" s="6">
        <v>2392560</v>
      </c>
      <c r="AA126" s="6">
        <v>-0.25821293482978858</v>
      </c>
      <c r="AB126" s="6">
        <v>-0.25821293482978858</v>
      </c>
      <c r="AC126" s="6">
        <v>42975326.334151402</v>
      </c>
      <c r="AD126" s="6">
        <v>0.22054030920423931</v>
      </c>
      <c r="AE126" s="6">
        <v>0.22054030920423931</v>
      </c>
      <c r="AF126" s="6">
        <v>982737452.75717902</v>
      </c>
      <c r="AG126" s="6">
        <v>1.4171438568332577E-2</v>
      </c>
      <c r="AH126" s="6">
        <v>1.4171438568332577E-2</v>
      </c>
      <c r="AI126" s="6">
        <v>1971425.5692227499</v>
      </c>
      <c r="AJ126" s="6">
        <v>1.8224296391633565</v>
      </c>
      <c r="AK126" s="6">
        <v>1.8224296391633565</v>
      </c>
      <c r="AL126" s="6">
        <v>15695499.999999939</v>
      </c>
      <c r="AM126" s="6">
        <v>2.0392166858394897E-4</v>
      </c>
      <c r="AN126" s="6">
        <v>35108326973</v>
      </c>
      <c r="AO126" s="11">
        <f t="shared" si="21"/>
        <v>0</v>
      </c>
      <c r="AP126" s="6">
        <v>81349110.999999642</v>
      </c>
      <c r="AQ126" s="11">
        <f t="shared" si="22"/>
        <v>3.9665822790989509E-4</v>
      </c>
      <c r="AR126" s="6">
        <v>46371750.999999814</v>
      </c>
      <c r="AS126" s="11">
        <f t="shared" si="23"/>
        <v>3.0415691252249472E-4</v>
      </c>
      <c r="AT126" s="6">
        <v>8999999999</v>
      </c>
      <c r="AU126" s="6">
        <v>0</v>
      </c>
      <c r="AV126" s="6">
        <v>594</v>
      </c>
      <c r="AW126" s="6">
        <v>42.150002000000001</v>
      </c>
      <c r="AX126" s="6">
        <v>-1.6106395891690072E-2</v>
      </c>
      <c r="AY126" s="6">
        <v>-9.9590000000000008E-3</v>
      </c>
      <c r="AZ126" s="6">
        <v>2037.410034</v>
      </c>
      <c r="BA126" s="6">
        <v>-3.5919799915513792E-2</v>
      </c>
      <c r="BB126" s="6">
        <v>-1.0115000000000001E-2</v>
      </c>
      <c r="BC126" s="6">
        <v>0.89959999999999996</v>
      </c>
      <c r="BD126" s="6">
        <f t="shared" si="12"/>
        <v>0.89959999999999996</v>
      </c>
      <c r="BE126" s="6">
        <f t="shared" si="13"/>
        <v>0.89959999999999996</v>
      </c>
      <c r="BF126" s="6">
        <v>6.6218000000000004</v>
      </c>
      <c r="BG126" s="6">
        <f t="shared" si="14"/>
        <v>6.6218000000000004</v>
      </c>
      <c r="BH126" s="6">
        <f t="shared" si="15"/>
        <v>6.6218000000000004</v>
      </c>
      <c r="BI126" s="6">
        <v>2.6619999999999999</v>
      </c>
      <c r="BJ126" s="6">
        <f t="shared" si="16"/>
        <v>2.6619999999999999</v>
      </c>
      <c r="BK126" s="6">
        <f t="shared" si="17"/>
        <v>2.6619999999999999</v>
      </c>
      <c r="BL126" s="6">
        <v>36.799999999999997</v>
      </c>
      <c r="BM126" s="6">
        <f t="shared" si="18"/>
        <v>36.799999999999997</v>
      </c>
      <c r="BN126" s="6">
        <f t="shared" si="19"/>
        <v>36.799999999999997</v>
      </c>
      <c r="BO126" s="6">
        <v>0</v>
      </c>
      <c r="BP126" s="6">
        <v>0</v>
      </c>
      <c r="BQ126" s="6">
        <v>22248</v>
      </c>
      <c r="BR126" s="6">
        <v>10.010052342764158</v>
      </c>
    </row>
    <row r="127" spans="1:70" x14ac:dyDescent="0.25">
      <c r="A127" s="6">
        <v>126</v>
      </c>
      <c r="B127" s="7">
        <v>42548</v>
      </c>
      <c r="C127" s="6">
        <v>648.29999999999905</v>
      </c>
      <c r="D127" s="6">
        <f t="shared" si="20"/>
        <v>-1.9831079318223054E-2</v>
      </c>
      <c r="E127" s="6">
        <v>2.973592729020897E-2</v>
      </c>
      <c r="F127" s="6">
        <v>2.973592729020897E-2</v>
      </c>
      <c r="G127" s="6">
        <v>6.3969999999999904E-3</v>
      </c>
      <c r="H127" s="6">
        <v>1.5634771732185612E-4</v>
      </c>
      <c r="I127" s="6">
        <v>1.5633549629131738E-4</v>
      </c>
      <c r="J127" s="6">
        <v>1.5633549629131738E-4</v>
      </c>
      <c r="K127" s="6">
        <v>13.932543491059</v>
      </c>
      <c r="L127" s="6">
        <v>6.3209346190081271E-3</v>
      </c>
      <c r="M127" s="6">
        <v>6.301041297360979E-3</v>
      </c>
      <c r="N127" s="6">
        <v>6.301041297360979E-3</v>
      </c>
      <c r="O127" s="6">
        <v>4.1383480564867803</v>
      </c>
      <c r="P127" s="6">
        <v>5.4091758988143879E-3</v>
      </c>
      <c r="Q127" s="6">
        <v>5.3945988497834168E-3</v>
      </c>
      <c r="R127" s="6">
        <v>5.3945988497834168E-3</v>
      </c>
      <c r="S127" s="6">
        <v>1.1594070923046901E-2</v>
      </c>
      <c r="T127" s="6">
        <v>0.6949731690159684</v>
      </c>
      <c r="U127" s="6">
        <v>0.52766691121802167</v>
      </c>
      <c r="V127" s="6">
        <v>0.1474</v>
      </c>
      <c r="W127" s="6">
        <v>1893446210.5502801</v>
      </c>
      <c r="X127" s="6">
        <v>-4.0523013087222018E-2</v>
      </c>
      <c r="Y127" s="6">
        <v>-4.0523013087222018E-2</v>
      </c>
      <c r="Z127" s="6">
        <v>1124300</v>
      </c>
      <c r="AA127" s="6">
        <v>-9.0813520944525314E-2</v>
      </c>
      <c r="AB127" s="6">
        <v>-9.0813520944525314E-2</v>
      </c>
      <c r="AC127" s="6">
        <v>9026418.6645501107</v>
      </c>
      <c r="AD127" s="6">
        <v>-0.29019538961937053</v>
      </c>
      <c r="AE127" s="6">
        <v>-0.29019538961937053</v>
      </c>
      <c r="AF127" s="6">
        <v>689737257.15432</v>
      </c>
      <c r="AG127" s="6">
        <v>-0.25027096393939635</v>
      </c>
      <c r="AH127" s="6">
        <v>-0.25027096393939635</v>
      </c>
      <c r="AI127" s="6">
        <v>3581884.5498525798</v>
      </c>
      <c r="AJ127" s="6">
        <v>2.8487692346304998</v>
      </c>
      <c r="AK127" s="6">
        <v>2.7008559999999999</v>
      </c>
      <c r="AL127" s="6">
        <v>15706774.99999987</v>
      </c>
      <c r="AM127" s="6">
        <v>7.1835876524679854E-4</v>
      </c>
      <c r="AN127" s="6">
        <v>35345983559.999901</v>
      </c>
      <c r="AO127" s="11">
        <f t="shared" si="21"/>
        <v>6.7692370297983782E-3</v>
      </c>
      <c r="AP127" s="6">
        <v>81445189.999999747</v>
      </c>
      <c r="AQ127" s="11">
        <f t="shared" si="22"/>
        <v>1.181070067257462E-3</v>
      </c>
      <c r="AR127" s="6">
        <v>46414103.999999933</v>
      </c>
      <c r="AS127" s="11">
        <f t="shared" si="23"/>
        <v>9.1333622489518196E-4</v>
      </c>
      <c r="AT127" s="6">
        <v>8999999999</v>
      </c>
      <c r="AU127" s="6">
        <v>0</v>
      </c>
      <c r="AV127" s="6">
        <v>564</v>
      </c>
      <c r="AW127" s="6">
        <v>42.349997999999999</v>
      </c>
      <c r="AX127" s="6">
        <v>4.7448633573018272E-3</v>
      </c>
      <c r="AY127" s="6">
        <v>4.7448633573018272E-3</v>
      </c>
      <c r="AZ127" s="6">
        <v>2000.540039</v>
      </c>
      <c r="BA127" s="6">
        <v>-1.809650212020111E-2</v>
      </c>
      <c r="BB127" s="6">
        <v>-1.0115000000000001E-2</v>
      </c>
      <c r="BC127" s="6">
        <v>0.90720000000000001</v>
      </c>
      <c r="BD127" s="6">
        <f t="shared" si="12"/>
        <v>0.90720000000000001</v>
      </c>
      <c r="BE127" s="6">
        <f t="shared" si="13"/>
        <v>0.90720000000000001</v>
      </c>
      <c r="BF127" s="6">
        <v>6.6516000000000002</v>
      </c>
      <c r="BG127" s="6">
        <f t="shared" si="14"/>
        <v>6.6516000000000002</v>
      </c>
      <c r="BH127" s="6">
        <f t="shared" si="15"/>
        <v>6.6516000000000002</v>
      </c>
      <c r="BI127" s="6">
        <v>2.7160000000000002</v>
      </c>
      <c r="BJ127" s="6">
        <f t="shared" si="16"/>
        <v>2.7160000000000002</v>
      </c>
      <c r="BK127" s="6">
        <f t="shared" si="17"/>
        <v>2.7160000000000002</v>
      </c>
      <c r="BL127" s="6">
        <v>37.450000000000003</v>
      </c>
      <c r="BM127" s="6">
        <f t="shared" si="18"/>
        <v>37.450000000000003</v>
      </c>
      <c r="BN127" s="6">
        <f t="shared" si="19"/>
        <v>37.450000000000003</v>
      </c>
      <c r="BO127" s="6">
        <v>0</v>
      </c>
      <c r="BP127" s="6">
        <v>0</v>
      </c>
      <c r="BQ127" s="6">
        <v>14554</v>
      </c>
      <c r="BR127" s="6">
        <v>9.585689856179723</v>
      </c>
    </row>
    <row r="128" spans="1:70" x14ac:dyDescent="0.25">
      <c r="A128" s="6">
        <v>127</v>
      </c>
      <c r="B128" s="7">
        <v>42549</v>
      </c>
      <c r="C128" s="6">
        <v>646.84299999999905</v>
      </c>
      <c r="D128" s="6">
        <f t="shared" si="20"/>
        <v>-2.2474163196051144E-3</v>
      </c>
      <c r="E128" s="6">
        <v>-2.249945549861404E-3</v>
      </c>
      <c r="F128" s="6">
        <v>-2.249945549861404E-3</v>
      </c>
      <c r="G128" s="6">
        <v>6.7650000000000002E-3</v>
      </c>
      <c r="H128" s="6">
        <v>5.7526965765204059E-2</v>
      </c>
      <c r="I128" s="6">
        <v>5.5933131154752264E-2</v>
      </c>
      <c r="J128" s="6">
        <v>5.5933131154752264E-2</v>
      </c>
      <c r="K128" s="6">
        <v>12.295660556232299</v>
      </c>
      <c r="L128" s="6">
        <v>-0.11748629644523602</v>
      </c>
      <c r="M128" s="6">
        <v>-0.12498096218786374</v>
      </c>
      <c r="N128" s="6">
        <v>-9.2299999999999993E-2</v>
      </c>
      <c r="O128" s="6">
        <v>4.1110321600569497</v>
      </c>
      <c r="P128" s="6">
        <v>-6.6006764189429227E-3</v>
      </c>
      <c r="Q128" s="6">
        <v>-6.6225572220872404E-3</v>
      </c>
      <c r="R128" s="6">
        <v>-6.6225572220872404E-3</v>
      </c>
      <c r="S128" s="6">
        <v>1.22739657147076E-2</v>
      </c>
      <c r="T128" s="6">
        <v>5.8641593291377248E-2</v>
      </c>
      <c r="U128" s="6">
        <v>5.698657051758696E-2</v>
      </c>
      <c r="V128" s="6">
        <v>5.698657051758696E-2</v>
      </c>
      <c r="W128" s="6">
        <v>1557753994.64064</v>
      </c>
      <c r="X128" s="6">
        <v>-0.17729165689480031</v>
      </c>
      <c r="Y128" s="6">
        <v>-0.17729165689480031</v>
      </c>
      <c r="Z128" s="6">
        <v>3173080</v>
      </c>
      <c r="AA128" s="6">
        <v>1.822271635684426</v>
      </c>
      <c r="AB128" s="6">
        <v>1.822271635684426</v>
      </c>
      <c r="AC128" s="6">
        <v>38649828.6711668</v>
      </c>
      <c r="AD128" s="6">
        <v>3.2818564158737877</v>
      </c>
      <c r="AE128" s="6">
        <v>1.9708600000000001</v>
      </c>
      <c r="AF128" s="6">
        <v>635223955.64812195</v>
      </c>
      <c r="AG128" s="6">
        <v>-7.9034880225415147E-2</v>
      </c>
      <c r="AH128" s="6">
        <v>-7.9034880225415147E-2</v>
      </c>
      <c r="AI128" s="6">
        <v>9305162.5070792697</v>
      </c>
      <c r="AJ128" s="6">
        <v>1.5978398738346393</v>
      </c>
      <c r="AK128" s="6">
        <v>1.5978398738346393</v>
      </c>
      <c r="AL128" s="6">
        <v>15710599.999999868</v>
      </c>
      <c r="AM128" s="6">
        <v>2.4352548502147442E-4</v>
      </c>
      <c r="AN128" s="6">
        <v>35345983560</v>
      </c>
      <c r="AO128" s="11">
        <f t="shared" si="21"/>
        <v>2.8060367520368494E-15</v>
      </c>
      <c r="AP128" s="6">
        <v>81477257.999999791</v>
      </c>
      <c r="AQ128" s="11">
        <f t="shared" si="22"/>
        <v>3.937371869357147E-4</v>
      </c>
      <c r="AR128" s="6">
        <v>46429279.00000006</v>
      </c>
      <c r="AS128" s="11">
        <f t="shared" si="23"/>
        <v>3.2694803286791193E-4</v>
      </c>
      <c r="AT128" s="6">
        <v>8999999999</v>
      </c>
      <c r="AU128" s="6">
        <v>0</v>
      </c>
      <c r="AV128" s="6">
        <v>564</v>
      </c>
      <c r="AW128" s="6">
        <v>42.82</v>
      </c>
      <c r="AX128" s="6">
        <v>1.1098040665787066E-2</v>
      </c>
      <c r="AY128" s="6">
        <v>9.5010000000000008E-3</v>
      </c>
      <c r="AZ128" s="6">
        <v>2036.089966</v>
      </c>
      <c r="BA128" s="6">
        <v>1.7770165208875394E-2</v>
      </c>
      <c r="BB128" s="6">
        <v>1.0822999999999999E-2</v>
      </c>
      <c r="BC128" s="6">
        <v>0.90369999999999995</v>
      </c>
      <c r="BD128" s="6">
        <f t="shared" si="12"/>
        <v>0.90369999999999995</v>
      </c>
      <c r="BE128" s="6">
        <f t="shared" si="13"/>
        <v>0.90369999999999995</v>
      </c>
      <c r="BF128" s="6">
        <v>6.6481000000000003</v>
      </c>
      <c r="BG128" s="6">
        <f t="shared" si="14"/>
        <v>6.6481000000000003</v>
      </c>
      <c r="BH128" s="6">
        <f t="shared" si="15"/>
        <v>6.6481000000000003</v>
      </c>
      <c r="BI128" s="6">
        <v>2.9169999999999998</v>
      </c>
      <c r="BJ128" s="6">
        <f t="shared" si="16"/>
        <v>2.9169999999999998</v>
      </c>
      <c r="BK128" s="6">
        <f t="shared" si="17"/>
        <v>2.9169999999999998</v>
      </c>
      <c r="BL128" s="6">
        <v>37.450000000000003</v>
      </c>
      <c r="BM128" s="6">
        <f t="shared" si="18"/>
        <v>37.450000000000003</v>
      </c>
      <c r="BN128" s="6">
        <f t="shared" si="19"/>
        <v>37.450000000000003</v>
      </c>
      <c r="BO128" s="6">
        <v>0</v>
      </c>
      <c r="BP128" s="6">
        <v>0</v>
      </c>
      <c r="BQ128" s="6">
        <v>12981</v>
      </c>
      <c r="BR128" s="6">
        <v>9.4713190615934142</v>
      </c>
    </row>
    <row r="129" spans="1:70" x14ac:dyDescent="0.25">
      <c r="A129" s="6">
        <v>128</v>
      </c>
      <c r="B129" s="7">
        <v>42550</v>
      </c>
      <c r="C129" s="6">
        <v>637.43700000000001</v>
      </c>
      <c r="D129" s="6">
        <f t="shared" si="20"/>
        <v>-1.4541395670972792E-2</v>
      </c>
      <c r="E129" s="6">
        <v>-1.4648158011284359E-2</v>
      </c>
      <c r="F129" s="6">
        <v>-1.4648158011284359E-2</v>
      </c>
      <c r="G129" s="6">
        <v>6.7559999999999903E-3</v>
      </c>
      <c r="H129" s="6">
        <v>-1.3303769401344964E-3</v>
      </c>
      <c r="I129" s="6">
        <v>-1.3312626771991782E-3</v>
      </c>
      <c r="J129" s="6">
        <v>-1.3312626771991782E-3</v>
      </c>
      <c r="K129" s="6">
        <v>12.800496100256099</v>
      </c>
      <c r="L129" s="6">
        <v>4.1058025448491603E-2</v>
      </c>
      <c r="M129" s="6">
        <v>4.0237528183628558E-2</v>
      </c>
      <c r="N129" s="6">
        <v>4.0237528183628558E-2</v>
      </c>
      <c r="O129" s="6">
        <v>4.0586171865723504</v>
      </c>
      <c r="P129" s="6">
        <v>-1.2749832996653871E-2</v>
      </c>
      <c r="Q129" s="6">
        <v>-1.283180965525469E-2</v>
      </c>
      <c r="R129" s="6">
        <v>-1.283180965525469E-2</v>
      </c>
      <c r="S129" s="6">
        <v>9.78074878897486E-3</v>
      </c>
      <c r="T129" s="6">
        <v>-0.20313051084582856</v>
      </c>
      <c r="U129" s="6">
        <v>-0.22706436623049459</v>
      </c>
      <c r="V129" s="6">
        <v>-0.1061</v>
      </c>
      <c r="W129" s="6">
        <v>1478192305.74155</v>
      </c>
      <c r="X129" s="6">
        <v>-5.10746171557366E-2</v>
      </c>
      <c r="Y129" s="6">
        <v>-5.10746171557366E-2</v>
      </c>
      <c r="Z129" s="6">
        <v>2060630</v>
      </c>
      <c r="AA129" s="6">
        <v>-0.35058996306427825</v>
      </c>
      <c r="AB129" s="6">
        <v>-0.35058996306427825</v>
      </c>
      <c r="AC129" s="6">
        <v>24102058.671426699</v>
      </c>
      <c r="AD129" s="6">
        <v>-0.3763993399172012</v>
      </c>
      <c r="AE129" s="6">
        <v>-0.3763993399172012</v>
      </c>
      <c r="AF129" s="6">
        <v>445460287.79339898</v>
      </c>
      <c r="AG129" s="6">
        <v>-0.29873506212640583</v>
      </c>
      <c r="AH129" s="6">
        <v>-0.29873506212640583</v>
      </c>
      <c r="AI129" s="6">
        <v>6080372.5036150403</v>
      </c>
      <c r="AJ129" s="6">
        <v>-0.34655923537185335</v>
      </c>
      <c r="AK129" s="6">
        <v>-0.34655923537185335</v>
      </c>
      <c r="AL129" s="6">
        <v>15714149.999999998</v>
      </c>
      <c r="AM129" s="6">
        <v>2.2596208929833456E-4</v>
      </c>
      <c r="AN129" s="6">
        <v>35345983559.999901</v>
      </c>
      <c r="AO129" s="11">
        <f t="shared" si="21"/>
        <v>-2.8060367520368415E-15</v>
      </c>
      <c r="AP129" s="6">
        <v>81508789.000000209</v>
      </c>
      <c r="AQ129" s="11">
        <f t="shared" si="22"/>
        <v>3.869914228141712E-4</v>
      </c>
      <c r="AR129" s="6">
        <v>46443804.000000075</v>
      </c>
      <c r="AS129" s="11">
        <f t="shared" si="23"/>
        <v>3.1284138614374958E-4</v>
      </c>
      <c r="AT129" s="6">
        <v>8999999999</v>
      </c>
      <c r="AU129" s="6">
        <v>0</v>
      </c>
      <c r="AV129" s="6">
        <v>564</v>
      </c>
      <c r="AW129" s="6">
        <v>43.16</v>
      </c>
      <c r="AX129" s="6">
        <v>7.9402148528724039E-3</v>
      </c>
      <c r="AY129" s="6">
        <v>7.9402148528724039E-3</v>
      </c>
      <c r="AZ129" s="6">
        <v>2070.7700199999999</v>
      </c>
      <c r="BA129" s="6">
        <v>1.7032672710494526E-2</v>
      </c>
      <c r="BB129" s="6">
        <v>1.0822999999999999E-2</v>
      </c>
      <c r="BC129" s="6">
        <v>0.89890000000000003</v>
      </c>
      <c r="BD129" s="6">
        <f t="shared" si="12"/>
        <v>0.89890000000000003</v>
      </c>
      <c r="BE129" s="6">
        <f t="shared" si="13"/>
        <v>0.89890000000000003</v>
      </c>
      <c r="BF129" s="6">
        <v>6.6367000000000003</v>
      </c>
      <c r="BG129" s="6">
        <f t="shared" si="14"/>
        <v>6.6367000000000003</v>
      </c>
      <c r="BH129" s="6">
        <f t="shared" si="15"/>
        <v>6.6367000000000003</v>
      </c>
      <c r="BI129" s="6">
        <v>2.863</v>
      </c>
      <c r="BJ129" s="6">
        <f t="shared" si="16"/>
        <v>2.863</v>
      </c>
      <c r="BK129" s="6">
        <f t="shared" si="17"/>
        <v>2.863</v>
      </c>
      <c r="BL129" s="6">
        <v>37.6</v>
      </c>
      <c r="BM129" s="6">
        <f t="shared" si="18"/>
        <v>37.6</v>
      </c>
      <c r="BN129" s="6">
        <f t="shared" si="19"/>
        <v>37.6</v>
      </c>
      <c r="BO129" s="6">
        <v>0</v>
      </c>
      <c r="BP129" s="6">
        <v>0</v>
      </c>
      <c r="BQ129" s="6">
        <v>13022</v>
      </c>
      <c r="BR129" s="6">
        <v>9.474472303967703</v>
      </c>
    </row>
    <row r="130" spans="1:70" x14ac:dyDescent="0.25">
      <c r="A130" s="6">
        <v>129</v>
      </c>
      <c r="B130" s="7">
        <v>42551</v>
      </c>
      <c r="C130" s="6">
        <v>671.61599999999896</v>
      </c>
      <c r="D130" s="6">
        <f t="shared" si="20"/>
        <v>5.3619416507041398E-2</v>
      </c>
      <c r="E130" s="6">
        <v>5.2231300004387561E-2</v>
      </c>
      <c r="F130" s="6">
        <v>5.2231300004387561E-2</v>
      </c>
      <c r="G130" s="6">
        <v>6.6660000000000001E-3</v>
      </c>
      <c r="H130" s="6">
        <v>-1.3321492007103374E-2</v>
      </c>
      <c r="I130" s="6">
        <v>-1.3411019060004302E-2</v>
      </c>
      <c r="J130" s="6">
        <v>-1.3411019060004302E-2</v>
      </c>
      <c r="K130" s="6">
        <v>13.3356266999646</v>
      </c>
      <c r="L130" s="6">
        <v>4.1805457813294748E-2</v>
      </c>
      <c r="M130" s="6">
        <v>4.0955225145424136E-2</v>
      </c>
      <c r="N130" s="6">
        <v>4.0955225145424136E-2</v>
      </c>
      <c r="O130" s="6">
        <v>4.0472094288175402</v>
      </c>
      <c r="P130" s="6">
        <v>-2.8107498762267951E-3</v>
      </c>
      <c r="Q130" s="6">
        <v>-2.8147074512353707E-3</v>
      </c>
      <c r="R130" s="6">
        <v>-2.8147074512353707E-3</v>
      </c>
      <c r="S130" s="6">
        <v>1.01205024057854E-2</v>
      </c>
      <c r="T130" s="6">
        <v>3.4736974043696946E-2</v>
      </c>
      <c r="U130" s="6">
        <v>3.4147263061739826E-2</v>
      </c>
      <c r="V130" s="6">
        <v>3.4147263061739826E-2</v>
      </c>
      <c r="W130" s="6">
        <v>1557452114.66061</v>
      </c>
      <c r="X130" s="6">
        <v>5.3619416507041356E-2</v>
      </c>
      <c r="Y130" s="6">
        <v>5.3619416507041356E-2</v>
      </c>
      <c r="Z130" s="6">
        <v>1055820</v>
      </c>
      <c r="AA130" s="6">
        <v>-0.48762271732431345</v>
      </c>
      <c r="AB130" s="6">
        <v>-0.48762271732431345</v>
      </c>
      <c r="AC130" s="6">
        <v>25109656.2684284</v>
      </c>
      <c r="AD130" s="6">
        <v>4.1805457813287192E-2</v>
      </c>
      <c r="AE130" s="6">
        <v>4.1805457813287192E-2</v>
      </c>
      <c r="AF130" s="6">
        <v>444208210.34461898</v>
      </c>
      <c r="AG130" s="6">
        <v>-2.8107498762284821E-3</v>
      </c>
      <c r="AH130" s="6">
        <v>-2.8107498762284821E-3</v>
      </c>
      <c r="AI130" s="6">
        <v>6291586.2454491602</v>
      </c>
      <c r="AJ130" s="6">
        <v>3.4736974043702802E-2</v>
      </c>
      <c r="AK130" s="6">
        <v>3.4736974043702802E-2</v>
      </c>
      <c r="AL130" s="6">
        <v>15717774.999999875</v>
      </c>
      <c r="AM130" s="6">
        <v>2.306838104432671E-4</v>
      </c>
      <c r="AN130" s="6">
        <v>35345971933</v>
      </c>
      <c r="AO130" s="11">
        <f t="shared" si="21"/>
        <v>-3.2894826313380155E-7</v>
      </c>
      <c r="AP130" s="6">
        <v>81540286.00000003</v>
      </c>
      <c r="AQ130" s="11">
        <f t="shared" si="22"/>
        <v>3.8642458544956552E-4</v>
      </c>
      <c r="AR130" s="6">
        <v>46458004</v>
      </c>
      <c r="AS130" s="11">
        <f t="shared" si="23"/>
        <v>3.0574584286690795E-4</v>
      </c>
      <c r="AT130" s="6">
        <v>8999999999</v>
      </c>
      <c r="AU130" s="6">
        <v>0</v>
      </c>
      <c r="AV130" s="6">
        <v>564</v>
      </c>
      <c r="AW130" s="6">
        <v>43.189999</v>
      </c>
      <c r="AX130" s="6">
        <v>6.950648748842369E-4</v>
      </c>
      <c r="AY130" s="6">
        <v>6.950648748842369E-4</v>
      </c>
      <c r="AZ130" s="6">
        <v>2098.860107</v>
      </c>
      <c r="BA130" s="6">
        <v>1.3565044272758035E-2</v>
      </c>
      <c r="BB130" s="6">
        <v>1.0822999999999999E-2</v>
      </c>
      <c r="BC130" s="6">
        <v>0.90039999999999998</v>
      </c>
      <c r="BD130" s="6">
        <f t="shared" si="12"/>
        <v>0.90039999999999998</v>
      </c>
      <c r="BE130" s="6">
        <f t="shared" si="13"/>
        <v>0.90039999999999998</v>
      </c>
      <c r="BF130" s="6">
        <v>6.6479999999999997</v>
      </c>
      <c r="BG130" s="6">
        <f t="shared" si="14"/>
        <v>6.6479999999999997</v>
      </c>
      <c r="BH130" s="6">
        <f t="shared" si="15"/>
        <v>6.6479999999999997</v>
      </c>
      <c r="BI130" s="6">
        <v>2.9239999999999999</v>
      </c>
      <c r="BJ130" s="6">
        <f t="shared" si="16"/>
        <v>2.9239999999999999</v>
      </c>
      <c r="BK130" s="6">
        <f t="shared" si="17"/>
        <v>2.9239999999999999</v>
      </c>
      <c r="BL130" s="6">
        <v>39</v>
      </c>
      <c r="BM130" s="6">
        <f t="shared" si="18"/>
        <v>39</v>
      </c>
      <c r="BN130" s="6">
        <f t="shared" si="19"/>
        <v>39</v>
      </c>
      <c r="BO130" s="6">
        <v>0</v>
      </c>
      <c r="BP130" s="6">
        <v>0</v>
      </c>
      <c r="BQ130" s="6">
        <v>12412</v>
      </c>
      <c r="BR130" s="6">
        <v>9.4264995895159487</v>
      </c>
    </row>
    <row r="131" spans="1:70" x14ac:dyDescent="0.25">
      <c r="A131" s="6">
        <v>130</v>
      </c>
      <c r="B131" s="7">
        <v>42552</v>
      </c>
      <c r="C131" s="6">
        <v>677.70999999999901</v>
      </c>
      <c r="D131" s="6">
        <f t="shared" si="20"/>
        <v>9.0736373165619354E-3</v>
      </c>
      <c r="E131" s="6">
        <v>9.0327192006580109E-3</v>
      </c>
      <c r="F131" s="6">
        <v>9.0327192006580109E-3</v>
      </c>
      <c r="G131" s="6">
        <v>6.8079999999999903E-3</v>
      </c>
      <c r="H131" s="6">
        <v>2.1302130213019837E-2</v>
      </c>
      <c r="I131" s="6">
        <v>2.1078411385523649E-2</v>
      </c>
      <c r="J131" s="6">
        <v>2.1078411385523649E-2</v>
      </c>
      <c r="K131" s="6">
        <v>12.3296459637317</v>
      </c>
      <c r="L131" s="6">
        <v>-7.5435580109300002E-2</v>
      </c>
      <c r="M131" s="6">
        <v>-7.84325497921778E-2</v>
      </c>
      <c r="N131" s="6">
        <v>-7.84325497921778E-2</v>
      </c>
      <c r="O131" s="6">
        <v>4.2828127936368103</v>
      </c>
      <c r="P131" s="6">
        <v>5.8213781362953979E-2</v>
      </c>
      <c r="Q131" s="6">
        <v>5.6582374804105447E-2</v>
      </c>
      <c r="R131" s="6">
        <v>5.6582374804105447E-2</v>
      </c>
      <c r="S131" s="6">
        <v>1.03607159850941E-2</v>
      </c>
      <c r="T131" s="6">
        <v>2.3735341357300706E-2</v>
      </c>
      <c r="U131" s="6">
        <v>2.3458037506123089E-2</v>
      </c>
      <c r="V131" s="6">
        <v>2.3458037506123089E-2</v>
      </c>
      <c r="W131" s="6">
        <v>1520646626.31511</v>
      </c>
      <c r="X131" s="6">
        <v>-2.3631858725570134E-2</v>
      </c>
      <c r="Y131" s="6">
        <v>-2.3631858725570134E-2</v>
      </c>
      <c r="Z131" s="6">
        <v>995115</v>
      </c>
      <c r="AA131" s="6">
        <v>-5.7495595840200031E-2</v>
      </c>
      <c r="AB131" s="6">
        <v>-5.7495595840200031E-2</v>
      </c>
      <c r="AC131" s="6">
        <v>16090108.0506086</v>
      </c>
      <c r="AD131" s="6">
        <v>-0.3592063595534169</v>
      </c>
      <c r="AE131" s="6">
        <v>-0.3592063595534169</v>
      </c>
      <c r="AF131" s="6">
        <v>560991219.03671801</v>
      </c>
      <c r="AG131" s="6">
        <v>0.26290150873505508</v>
      </c>
      <c r="AH131" s="6">
        <v>0.26290150873505508</v>
      </c>
      <c r="AI131" s="6">
        <v>3452768.9861569498</v>
      </c>
      <c r="AJ131" s="6">
        <v>-0.45120851062728229</v>
      </c>
      <c r="AK131" s="6">
        <v>-0.45120851062728229</v>
      </c>
      <c r="AL131" s="6">
        <v>15721900.000000022</v>
      </c>
      <c r="AM131" s="6">
        <v>2.6244172601702095E-4</v>
      </c>
      <c r="AN131" s="6">
        <v>35345971932.999901</v>
      </c>
      <c r="AO131" s="11">
        <f t="shared" si="21"/>
        <v>-2.806037675078069E-15</v>
      </c>
      <c r="AP131" s="6">
        <v>81573718.000000164</v>
      </c>
      <c r="AQ131" s="11">
        <f t="shared" si="22"/>
        <v>4.1000592026540231E-4</v>
      </c>
      <c r="AR131" s="6">
        <v>46472728.999999903</v>
      </c>
      <c r="AS131" s="11">
        <f t="shared" si="23"/>
        <v>3.1695291945609938E-4</v>
      </c>
      <c r="AT131" s="6">
        <v>8999999999</v>
      </c>
      <c r="AU131" s="6">
        <v>0</v>
      </c>
      <c r="AV131" s="6">
        <v>564</v>
      </c>
      <c r="AW131" s="6">
        <v>43.52</v>
      </c>
      <c r="AX131" s="6">
        <v>7.6406808900366698E-3</v>
      </c>
      <c r="AY131" s="6">
        <v>7.6406808900366698E-3</v>
      </c>
      <c r="AZ131" s="6">
        <v>2102.9499510000001</v>
      </c>
      <c r="BA131" s="6">
        <v>1.9486024753912218E-3</v>
      </c>
      <c r="BB131" s="6">
        <v>1.9486024753912218E-3</v>
      </c>
      <c r="BC131" s="6">
        <v>0.89800000000000002</v>
      </c>
      <c r="BD131" s="6">
        <f t="shared" ref="BD131:BD194" si="24">IF(BC131&lt;0.84131,0.84131,BC131)</f>
        <v>0.89800000000000002</v>
      </c>
      <c r="BE131" s="6">
        <f t="shared" ref="BE131:BE194" si="25">IF(BD131&gt;0.946795,0.946795,BD131)</f>
        <v>0.89800000000000002</v>
      </c>
      <c r="BF131" s="6">
        <v>6.6557000000000004</v>
      </c>
      <c r="BG131" s="6">
        <f t="shared" ref="BG131:BG194" si="26">IF(BF131&lt;6.49018,6.49018,BF131)</f>
        <v>6.6557000000000004</v>
      </c>
      <c r="BH131" s="6">
        <f t="shared" ref="BH131:BH194" si="27">IF(BG131&gt;6.91301,6.91301,BG131)</f>
        <v>6.6557000000000004</v>
      </c>
      <c r="BI131" s="6">
        <v>2.9870000000000001</v>
      </c>
      <c r="BJ131" s="6">
        <f t="shared" ref="BJ131:BJ194" si="28">IF(BI131&lt;1.9003,1.9003,BI131)</f>
        <v>2.9870000000000001</v>
      </c>
      <c r="BK131" s="6">
        <f t="shared" ref="BK131:BK194" si="29">IF(BJ131&gt;3.393,3.393,BJ131)</f>
        <v>2.9870000000000001</v>
      </c>
      <c r="BL131" s="6">
        <v>39</v>
      </c>
      <c r="BM131" s="6">
        <f t="shared" ref="BM131:BM194" si="30">IF(BL131&lt;34.05,34.05,BL131)</f>
        <v>39</v>
      </c>
      <c r="BN131" s="6">
        <f t="shared" ref="BN131:BN194" si="31">IF(BM131&gt;64.4725,64.4725,BM131)</f>
        <v>39</v>
      </c>
      <c r="BO131" s="6">
        <v>0</v>
      </c>
      <c r="BP131" s="6">
        <v>0</v>
      </c>
      <c r="BQ131" s="6">
        <v>11188</v>
      </c>
      <c r="BR131" s="6">
        <v>9.3226864318077212</v>
      </c>
    </row>
    <row r="132" spans="1:70" x14ac:dyDescent="0.25">
      <c r="A132" s="6">
        <v>131</v>
      </c>
      <c r="B132" s="7">
        <v>42555</v>
      </c>
      <c r="C132" s="6">
        <v>678.70057167946402</v>
      </c>
      <c r="D132" s="6">
        <f t="shared" ref="D132:D195" si="32">(C132-C131)/C131</f>
        <v>1.4616453637470415E-3</v>
      </c>
      <c r="E132" s="6">
        <v>2.077638660439813E-2</v>
      </c>
      <c r="F132" s="6">
        <v>2.077638660439813E-2</v>
      </c>
      <c r="G132" s="6">
        <v>7.0099999999999997E-3</v>
      </c>
      <c r="H132" s="6">
        <v>5.9872996673722353E-2</v>
      </c>
      <c r="I132" s="6">
        <v>5.8149086486897643E-2</v>
      </c>
      <c r="J132" s="6">
        <v>5.8149086486897643E-2</v>
      </c>
      <c r="K132" s="6">
        <v>11.4217387271667</v>
      </c>
      <c r="L132" s="6">
        <v>-3.4115586465094654E-2</v>
      </c>
      <c r="M132" s="6">
        <v>-3.471110665458766E-2</v>
      </c>
      <c r="N132" s="6">
        <v>-3.471110665458766E-2</v>
      </c>
      <c r="O132" s="6">
        <v>4.5441500379712201</v>
      </c>
      <c r="P132" s="6">
        <v>6.5239167304098317E-2</v>
      </c>
      <c r="Q132" s="6">
        <v>6.3199344187856971E-2</v>
      </c>
      <c r="R132" s="6">
        <v>6.3199344187856971E-2</v>
      </c>
      <c r="S132" s="6">
        <v>1.0799218501415599E-2</v>
      </c>
      <c r="T132" s="6">
        <v>-5.5334258843178471E-3</v>
      </c>
      <c r="U132" s="6">
        <v>-5.5487919963704132E-3</v>
      </c>
      <c r="V132" s="6">
        <v>-5.5487919963704132E-3</v>
      </c>
      <c r="W132" s="6">
        <v>1647219062.9064901</v>
      </c>
      <c r="X132" s="6">
        <v>-0.16838428584779586</v>
      </c>
      <c r="Y132" s="6">
        <v>-0.16838428584779586</v>
      </c>
      <c r="Z132" s="6">
        <v>877304</v>
      </c>
      <c r="AA132" s="6">
        <v>0.62631455037881667</v>
      </c>
      <c r="AB132" s="6">
        <v>0.62631455037881667</v>
      </c>
      <c r="AC132" s="6">
        <v>10816581.462869501</v>
      </c>
      <c r="AD132" s="6">
        <v>0.21265614199829724</v>
      </c>
      <c r="AE132" s="6">
        <v>0.21265614199829724</v>
      </c>
      <c r="AF132" s="6">
        <v>878690170.79453194</v>
      </c>
      <c r="AG132" s="6">
        <v>-6.6604723286899412E-2</v>
      </c>
      <c r="AH132" s="6">
        <v>-6.6604723286899412E-2</v>
      </c>
      <c r="AI132" s="6">
        <v>1008599.53369027</v>
      </c>
      <c r="AJ132" s="6">
        <v>-0.26989837212891649</v>
      </c>
      <c r="AK132" s="6">
        <v>-0.26989837212891649</v>
      </c>
      <c r="AL132" s="6">
        <v>15733224.99999995</v>
      </c>
      <c r="AM132" s="6">
        <v>7.2033278420084983E-4</v>
      </c>
      <c r="AN132" s="6">
        <v>35345971933</v>
      </c>
      <c r="AO132" s="11">
        <f t="shared" ref="AO132:AO195" si="33">(AN132-AN131)/AN131</f>
        <v>2.8060376750780769E-15</v>
      </c>
      <c r="AP132" s="6">
        <v>81669906.000000522</v>
      </c>
      <c r="AQ132" s="11">
        <f t="shared" ref="AQ132:AQ195" si="34">(AP132-AP131)/AP131</f>
        <v>1.1791542957543927E-3</v>
      </c>
      <c r="AR132" s="6">
        <v>46519153.999999993</v>
      </c>
      <c r="AS132" s="11">
        <f t="shared" ref="AS132:AS195" si="35">(AR132-AR131)/AR131</f>
        <v>9.9897296756748456E-4</v>
      </c>
      <c r="AT132" s="6">
        <v>8999999999</v>
      </c>
      <c r="AU132" s="6">
        <v>0</v>
      </c>
      <c r="AV132" s="6">
        <v>585</v>
      </c>
      <c r="AW132" s="6">
        <v>43.52</v>
      </c>
      <c r="AX132" s="6">
        <v>0</v>
      </c>
      <c r="AY132" s="6">
        <v>0</v>
      </c>
      <c r="AZ132" s="6">
        <v>2102.9499510000001</v>
      </c>
      <c r="BA132" s="6">
        <v>0</v>
      </c>
      <c r="BB132" s="6">
        <v>0</v>
      </c>
      <c r="BC132" s="6">
        <v>0.89639999999999997</v>
      </c>
      <c r="BD132" s="6">
        <f t="shared" si="24"/>
        <v>0.89639999999999997</v>
      </c>
      <c r="BE132" s="6">
        <f t="shared" si="25"/>
        <v>0.89639999999999997</v>
      </c>
      <c r="BF132" s="6">
        <v>6.6653000000000002</v>
      </c>
      <c r="BG132" s="6">
        <f t="shared" si="26"/>
        <v>6.6653000000000002</v>
      </c>
      <c r="BH132" s="6">
        <f t="shared" si="27"/>
        <v>6.6653000000000002</v>
      </c>
      <c r="BI132" s="6">
        <v>2.9159999999999999</v>
      </c>
      <c r="BJ132" s="6">
        <f t="shared" si="28"/>
        <v>2.9159999999999999</v>
      </c>
      <c r="BK132" s="6">
        <f t="shared" si="29"/>
        <v>2.9159999999999999</v>
      </c>
      <c r="BL132" s="6">
        <v>39</v>
      </c>
      <c r="BM132" s="6">
        <f t="shared" si="30"/>
        <v>39</v>
      </c>
      <c r="BN132" s="6">
        <f t="shared" si="31"/>
        <v>39</v>
      </c>
      <c r="BO132" s="6">
        <v>8</v>
      </c>
      <c r="BP132" s="6">
        <v>0</v>
      </c>
      <c r="BQ132" s="6">
        <v>11878</v>
      </c>
      <c r="BR132" s="6">
        <v>9.3825274142895392</v>
      </c>
    </row>
    <row r="133" spans="1:70" x14ac:dyDescent="0.25">
      <c r="A133" s="6">
        <v>132</v>
      </c>
      <c r="B133" s="7">
        <v>42556</v>
      </c>
      <c r="C133" s="6">
        <v>667.53051802334505</v>
      </c>
      <c r="D133" s="6">
        <f t="shared" si="32"/>
        <v>-1.6457999480504856E-2</v>
      </c>
      <c r="E133" s="6">
        <v>-1.6594936910317309E-2</v>
      </c>
      <c r="F133" s="6">
        <v>-1.6594936910317309E-2</v>
      </c>
      <c r="G133" s="6">
        <v>6.7080000000000004E-3</v>
      </c>
      <c r="H133" s="6">
        <v>-4.3081312410841559E-2</v>
      </c>
      <c r="I133" s="6">
        <v>-4.4036857085536209E-2</v>
      </c>
      <c r="J133" s="6">
        <v>-4.4036857085536209E-2</v>
      </c>
      <c r="K133" s="6">
        <v>10.540860504216001</v>
      </c>
      <c r="L133" s="6">
        <v>-7.7122953342954936E-2</v>
      </c>
      <c r="M133" s="6">
        <v>-8.0259263908346493E-2</v>
      </c>
      <c r="N133" s="6">
        <v>-8.0259263908346493E-2</v>
      </c>
      <c r="O133" s="6">
        <v>4.4472641163384496</v>
      </c>
      <c r="P133" s="6">
        <v>-2.1321021714332762E-2</v>
      </c>
      <c r="Q133" s="6">
        <v>-2.1551598002801233E-2</v>
      </c>
      <c r="R133" s="6">
        <v>-2.1551598002801233E-2</v>
      </c>
      <c r="S133" s="6">
        <v>9.5537683754440793E-3</v>
      </c>
      <c r="T133" s="6">
        <v>-0.11532780134120466</v>
      </c>
      <c r="U133" s="6">
        <v>-0.1225380995838297</v>
      </c>
      <c r="V133" s="6">
        <v>-0.1061</v>
      </c>
      <c r="W133" s="6">
        <v>1363651288.9860101</v>
      </c>
      <c r="X133" s="6">
        <v>-0.17214940034759524</v>
      </c>
      <c r="Y133" s="6">
        <v>-0.17214940034759524</v>
      </c>
      <c r="Z133" s="6">
        <v>597693</v>
      </c>
      <c r="AA133" s="6">
        <v>-0.3187162032773132</v>
      </c>
      <c r="AB133" s="6">
        <v>-0.3187162032773132</v>
      </c>
      <c r="AC133" s="6">
        <v>40761274.601703197</v>
      </c>
      <c r="AD133" s="6">
        <v>2.768406380668976</v>
      </c>
      <c r="AE133" s="6">
        <v>1.9708600000000001</v>
      </c>
      <c r="AF133" s="6">
        <v>819318294.80990505</v>
      </c>
      <c r="AG133" s="6">
        <v>-6.7568612871749173E-2</v>
      </c>
      <c r="AH133" s="6">
        <v>-6.7568612871749173E-2</v>
      </c>
      <c r="AI133" s="6">
        <v>1365914.6135330701</v>
      </c>
      <c r="AJ133" s="6">
        <v>0.3542685356352025</v>
      </c>
      <c r="AK133" s="6">
        <v>0.3542685356352025</v>
      </c>
      <c r="AL133" s="6">
        <v>15736749.999999886</v>
      </c>
      <c r="AM133" s="6">
        <v>2.2404815286990946E-4</v>
      </c>
      <c r="AN133" s="6">
        <v>35345971933</v>
      </c>
      <c r="AO133" s="11">
        <f t="shared" si="33"/>
        <v>0</v>
      </c>
      <c r="AP133" s="6">
        <v>81701063.000000358</v>
      </c>
      <c r="AQ133" s="11">
        <f t="shared" si="34"/>
        <v>3.8149915343156985E-4</v>
      </c>
      <c r="AR133" s="6">
        <v>46534203.999999963</v>
      </c>
      <c r="AS133" s="11">
        <f t="shared" si="35"/>
        <v>3.2352265047576318E-4</v>
      </c>
      <c r="AT133" s="6">
        <v>8999999999</v>
      </c>
      <c r="AU133" s="6">
        <v>0</v>
      </c>
      <c r="AV133" s="6">
        <v>585</v>
      </c>
      <c r="AW133" s="6">
        <v>43.02</v>
      </c>
      <c r="AX133" s="6">
        <v>-1.1488970588235293E-2</v>
      </c>
      <c r="AY133" s="6">
        <v>-9.9590000000000008E-3</v>
      </c>
      <c r="AZ133" s="6">
        <v>2088.5500489999999</v>
      </c>
      <c r="BA133" s="6">
        <v>-6.8474772750310268E-3</v>
      </c>
      <c r="BB133" s="6">
        <v>-6.8474772750310268E-3</v>
      </c>
      <c r="BC133" s="6">
        <v>0.90290000000000004</v>
      </c>
      <c r="BD133" s="6">
        <f t="shared" si="24"/>
        <v>0.90290000000000004</v>
      </c>
      <c r="BE133" s="6">
        <f t="shared" si="25"/>
        <v>0.90290000000000004</v>
      </c>
      <c r="BF133" s="6">
        <v>6.6795999999999998</v>
      </c>
      <c r="BG133" s="6">
        <f t="shared" si="26"/>
        <v>6.6795999999999998</v>
      </c>
      <c r="BH133" s="6">
        <f t="shared" si="27"/>
        <v>6.6795999999999998</v>
      </c>
      <c r="BI133" s="6">
        <v>2.7639999999999998</v>
      </c>
      <c r="BJ133" s="6">
        <f t="shared" si="28"/>
        <v>2.7639999999999998</v>
      </c>
      <c r="BK133" s="6">
        <f t="shared" si="29"/>
        <v>2.7639999999999998</v>
      </c>
      <c r="BL133" s="6">
        <v>37.9</v>
      </c>
      <c r="BM133" s="6">
        <f t="shared" si="30"/>
        <v>37.9</v>
      </c>
      <c r="BN133" s="6">
        <f t="shared" si="31"/>
        <v>37.9</v>
      </c>
      <c r="BO133" s="6">
        <v>8</v>
      </c>
      <c r="BP133" s="6">
        <v>0</v>
      </c>
      <c r="BQ133" s="6">
        <v>12169</v>
      </c>
      <c r="BR133" s="6">
        <v>9.4067291859815736</v>
      </c>
    </row>
    <row r="134" spans="1:70" x14ac:dyDescent="0.25">
      <c r="A134" s="6">
        <v>133</v>
      </c>
      <c r="B134" s="7">
        <v>42557</v>
      </c>
      <c r="C134" s="6">
        <v>675.91899999999998</v>
      </c>
      <c r="D134" s="6">
        <f t="shared" si="32"/>
        <v>1.2566439661057662E-2</v>
      </c>
      <c r="E134" s="6">
        <v>1.2488137264025832E-2</v>
      </c>
      <c r="F134" s="6">
        <v>1.2488137264025832E-2</v>
      </c>
      <c r="G134" s="6">
        <v>6.6959999999999997E-3</v>
      </c>
      <c r="H134" s="6">
        <v>-1.7889087656530597E-3</v>
      </c>
      <c r="I134" s="6">
        <v>-1.7905107737883443E-3</v>
      </c>
      <c r="J134" s="6">
        <v>-1.7905107737883443E-3</v>
      </c>
      <c r="K134" s="6">
        <v>10.510559938123899</v>
      </c>
      <c r="L134" s="6">
        <v>-2.8745818313393287E-3</v>
      </c>
      <c r="M134" s="6">
        <v>-2.8787213765694964E-3</v>
      </c>
      <c r="N134" s="6">
        <v>-2.8787213765694964E-3</v>
      </c>
      <c r="O134" s="6">
        <v>4.4961623286517396</v>
      </c>
      <c r="P134" s="6">
        <v>1.099512217717106E-2</v>
      </c>
      <c r="Q134" s="6">
        <v>1.0935115276122651E-2</v>
      </c>
      <c r="R134" s="6">
        <v>1.0935115276122651E-2</v>
      </c>
      <c r="S134" s="6">
        <v>9.3583794863390298E-3</v>
      </c>
      <c r="T134" s="6">
        <v>-2.0451499494927559E-2</v>
      </c>
      <c r="U134" s="6">
        <v>-2.0663527249050618E-2</v>
      </c>
      <c r="V134" s="6">
        <v>-2.0663527249050618E-2</v>
      </c>
      <c r="W134" s="6">
        <v>1193299157.94192</v>
      </c>
      <c r="X134" s="6">
        <v>-0.12492352877894555</v>
      </c>
      <c r="Y134" s="6">
        <v>-0.12492352877894555</v>
      </c>
      <c r="Z134" s="6">
        <v>600557</v>
      </c>
      <c r="AA134" s="6">
        <v>4.7917576414647656E-3</v>
      </c>
      <c r="AB134" s="6">
        <v>4.7917576414647656E-3</v>
      </c>
      <c r="AC134" s="6">
        <v>16042852.4333563</v>
      </c>
      <c r="AD134" s="6">
        <v>-0.60641926460548035</v>
      </c>
      <c r="AE134" s="6">
        <v>-0.57167100000000004</v>
      </c>
      <c r="AF134" s="6">
        <v>672551631.95472503</v>
      </c>
      <c r="AG134" s="6">
        <v>-0.17913265672803294</v>
      </c>
      <c r="AH134" s="6">
        <v>-0.17913265672803294</v>
      </c>
      <c r="AI134" s="6">
        <v>792657.69801400602</v>
      </c>
      <c r="AJ134" s="6">
        <v>-0.41968722630200117</v>
      </c>
      <c r="AK134" s="6">
        <v>-0.41968722630200117</v>
      </c>
      <c r="AL134" s="6">
        <v>15740300.000000002</v>
      </c>
      <c r="AM134" s="6">
        <v>2.2558660461121323E-4</v>
      </c>
      <c r="AN134" s="6">
        <v>35345971933</v>
      </c>
      <c r="AO134" s="11">
        <f t="shared" si="33"/>
        <v>0</v>
      </c>
      <c r="AP134" s="6">
        <v>81733815.000000641</v>
      </c>
      <c r="AQ134" s="11">
        <f t="shared" si="34"/>
        <v>4.008760571485218E-4</v>
      </c>
      <c r="AR134" s="6">
        <v>46548003.999999896</v>
      </c>
      <c r="AS134" s="11">
        <f t="shared" si="35"/>
        <v>2.965560558408382E-4</v>
      </c>
      <c r="AT134" s="6">
        <v>8999999999</v>
      </c>
      <c r="AU134" s="6">
        <v>0</v>
      </c>
      <c r="AV134" s="6">
        <v>585</v>
      </c>
      <c r="AW134" s="6">
        <v>42.919998</v>
      </c>
      <c r="AX134" s="6">
        <v>-2.324546722454753E-3</v>
      </c>
      <c r="AY134" s="6">
        <v>-2.324546722454753E-3</v>
      </c>
      <c r="AZ134" s="6">
        <v>2099.7299800000001</v>
      </c>
      <c r="BA134" s="6">
        <v>5.3529629349093584E-3</v>
      </c>
      <c r="BB134" s="6">
        <v>5.3529629349093584E-3</v>
      </c>
      <c r="BC134" s="6">
        <v>0.90100000000000002</v>
      </c>
      <c r="BD134" s="6">
        <f t="shared" si="24"/>
        <v>0.90100000000000002</v>
      </c>
      <c r="BE134" s="6">
        <f t="shared" si="25"/>
        <v>0.90100000000000002</v>
      </c>
      <c r="BF134" s="6">
        <v>6.6929999999999996</v>
      </c>
      <c r="BG134" s="6">
        <f t="shared" si="26"/>
        <v>6.6929999999999996</v>
      </c>
      <c r="BH134" s="6">
        <f t="shared" si="27"/>
        <v>6.6929999999999996</v>
      </c>
      <c r="BI134" s="6">
        <v>2.786</v>
      </c>
      <c r="BJ134" s="6">
        <f t="shared" si="28"/>
        <v>2.786</v>
      </c>
      <c r="BK134" s="6">
        <f t="shared" si="29"/>
        <v>2.786</v>
      </c>
      <c r="BL134" s="6">
        <v>37.9</v>
      </c>
      <c r="BM134" s="6">
        <f t="shared" si="30"/>
        <v>37.9</v>
      </c>
      <c r="BN134" s="6">
        <f t="shared" si="31"/>
        <v>37.9</v>
      </c>
      <c r="BO134" s="6">
        <v>8</v>
      </c>
      <c r="BP134" s="6">
        <v>0</v>
      </c>
      <c r="BQ134" s="6">
        <v>11694</v>
      </c>
      <c r="BR134" s="6">
        <v>9.3669166790182796</v>
      </c>
    </row>
    <row r="135" spans="1:70" x14ac:dyDescent="0.25">
      <c r="A135" s="6">
        <v>134</v>
      </c>
      <c r="B135" s="7">
        <v>42558</v>
      </c>
      <c r="C135" s="6">
        <v>638.62</v>
      </c>
      <c r="D135" s="6">
        <f t="shared" si="32"/>
        <v>-5.5182647624937277E-2</v>
      </c>
      <c r="E135" s="6">
        <v>-5.6763648078963169E-2</v>
      </c>
      <c r="F135" s="6">
        <v>-5.6763648078963169E-2</v>
      </c>
      <c r="G135" s="6">
        <v>6.5950000000000002E-3</v>
      </c>
      <c r="H135" s="6">
        <v>-1.508363201911582E-2</v>
      </c>
      <c r="I135" s="6">
        <v>-1.5198547017896162E-2</v>
      </c>
      <c r="J135" s="6">
        <v>-1.5198547017896162E-2</v>
      </c>
      <c r="K135" s="6">
        <v>10.0989312656262</v>
      </c>
      <c r="L135" s="6">
        <v>-3.9163343810508074E-2</v>
      </c>
      <c r="M135" s="6">
        <v>-3.9950857206516262E-2</v>
      </c>
      <c r="N135" s="6">
        <v>-3.9950857206516262E-2</v>
      </c>
      <c r="O135" s="6">
        <v>4.09455291838663</v>
      </c>
      <c r="P135" s="6">
        <v>-8.932271143901066E-2</v>
      </c>
      <c r="Q135" s="6">
        <v>-9.3566683161201952E-2</v>
      </c>
      <c r="R135" s="6">
        <v>-8.2199999999999995E-2</v>
      </c>
      <c r="S135" s="6">
        <v>7.6577615063780202E-3</v>
      </c>
      <c r="T135" s="6">
        <v>-0.18172141688029433</v>
      </c>
      <c r="U135" s="6">
        <v>-0.20055243419787208</v>
      </c>
      <c r="V135" s="6">
        <v>-0.1061</v>
      </c>
      <c r="W135" s="6">
        <v>2122556832.55775</v>
      </c>
      <c r="X135" s="6">
        <v>0.77872985029044872</v>
      </c>
      <c r="Y135" s="6">
        <v>0.77872985029044872</v>
      </c>
      <c r="Z135" s="6">
        <v>788366</v>
      </c>
      <c r="AA135" s="6">
        <v>0.31272468724867081</v>
      </c>
      <c r="AB135" s="6">
        <v>0.31272468724867081</v>
      </c>
      <c r="AC135" s="6">
        <v>13787778.1655735</v>
      </c>
      <c r="AD135" s="6">
        <v>-0.14056566792910527</v>
      </c>
      <c r="AE135" s="6">
        <v>-0.14056566792910527</v>
      </c>
      <c r="AF135" s="6">
        <v>1010263500.86501</v>
      </c>
      <c r="AG135" s="6">
        <v>0.50213523076101785</v>
      </c>
      <c r="AH135" s="6">
        <v>0.50213523076101785</v>
      </c>
      <c r="AI135" s="6">
        <v>1996653.08771824</v>
      </c>
      <c r="AJ135" s="6">
        <v>1.5189348349493474</v>
      </c>
      <c r="AK135" s="6">
        <v>1.5189348349493474</v>
      </c>
      <c r="AL135" s="6">
        <v>15743750</v>
      </c>
      <c r="AM135" s="6">
        <v>2.1918260770113256E-4</v>
      </c>
      <c r="AN135" s="6">
        <v>35345971933</v>
      </c>
      <c r="AO135" s="11">
        <f t="shared" si="33"/>
        <v>0</v>
      </c>
      <c r="AP135" s="6">
        <v>81765790.000000581</v>
      </c>
      <c r="AQ135" s="11">
        <f t="shared" si="34"/>
        <v>3.912089506643015E-4</v>
      </c>
      <c r="AR135" s="6">
        <v>46559878.999999911</v>
      </c>
      <c r="AS135" s="11">
        <f t="shared" si="35"/>
        <v>2.5511297971047111E-4</v>
      </c>
      <c r="AT135" s="6">
        <v>8999999999</v>
      </c>
      <c r="AU135" s="6">
        <v>0</v>
      </c>
      <c r="AV135" s="6">
        <v>585</v>
      </c>
      <c r="AW135" s="6">
        <v>42.23</v>
      </c>
      <c r="AX135" s="6">
        <v>-1.6076375399644773E-2</v>
      </c>
      <c r="AY135" s="6">
        <v>-9.9590000000000008E-3</v>
      </c>
      <c r="AZ135" s="6">
        <v>2097.8999020000001</v>
      </c>
      <c r="BA135" s="6">
        <v>-8.7157778258705322E-4</v>
      </c>
      <c r="BB135" s="6">
        <v>-8.7157778258705322E-4</v>
      </c>
      <c r="BC135" s="6">
        <v>0.90390000000000004</v>
      </c>
      <c r="BD135" s="6">
        <f t="shared" si="24"/>
        <v>0.90390000000000004</v>
      </c>
      <c r="BE135" s="6">
        <f t="shared" si="25"/>
        <v>0.90390000000000004</v>
      </c>
      <c r="BF135" s="6">
        <v>6.681</v>
      </c>
      <c r="BG135" s="6">
        <f t="shared" si="26"/>
        <v>6.681</v>
      </c>
      <c r="BH135" s="6">
        <f t="shared" si="27"/>
        <v>6.681</v>
      </c>
      <c r="BI135" s="6">
        <v>2.7770000000000001</v>
      </c>
      <c r="BJ135" s="6">
        <f t="shared" si="28"/>
        <v>2.7770000000000001</v>
      </c>
      <c r="BK135" s="6">
        <f t="shared" si="29"/>
        <v>2.7770000000000001</v>
      </c>
      <c r="BL135" s="6">
        <v>38.549999999999997</v>
      </c>
      <c r="BM135" s="6">
        <f t="shared" si="30"/>
        <v>38.549999999999997</v>
      </c>
      <c r="BN135" s="6">
        <f t="shared" si="31"/>
        <v>38.549999999999997</v>
      </c>
      <c r="BO135" s="6">
        <v>8</v>
      </c>
      <c r="BP135" s="6">
        <v>0</v>
      </c>
      <c r="BQ135" s="6">
        <v>11998</v>
      </c>
      <c r="BR135" s="6">
        <v>9.3925785919643889</v>
      </c>
    </row>
    <row r="136" spans="1:70" x14ac:dyDescent="0.25">
      <c r="A136" s="6">
        <v>135</v>
      </c>
      <c r="B136" s="7">
        <v>42559</v>
      </c>
      <c r="C136" s="6">
        <v>665.74450627211297</v>
      </c>
      <c r="D136" s="6">
        <f t="shared" si="32"/>
        <v>4.2473624803659404E-2</v>
      </c>
      <c r="E136" s="6">
        <v>4.1596374422242267E-2</v>
      </c>
      <c r="F136" s="6">
        <v>4.1596374422242267E-2</v>
      </c>
      <c r="G136" s="6">
        <v>6.7080000000000004E-3</v>
      </c>
      <c r="H136" s="6">
        <v>1.7134192570128923E-2</v>
      </c>
      <c r="I136" s="6">
        <v>1.6989057791684546E-2</v>
      </c>
      <c r="J136" s="6">
        <v>1.6989057791684546E-2</v>
      </c>
      <c r="K136" s="6">
        <v>11.395478746770801</v>
      </c>
      <c r="L136" s="6">
        <v>0.12838462279247978</v>
      </c>
      <c r="M136" s="6">
        <v>0.12078707260910625</v>
      </c>
      <c r="N136" s="6">
        <v>0.12078707260910625</v>
      </c>
      <c r="O136" s="6">
        <v>4.2388543889696297</v>
      </c>
      <c r="P136" s="6">
        <v>3.524230201910751E-2</v>
      </c>
      <c r="Q136" s="6">
        <v>3.463550754929836E-2</v>
      </c>
      <c r="R136" s="6">
        <v>3.463550754929836E-2</v>
      </c>
      <c r="S136" s="6">
        <v>8.26442743260398E-3</v>
      </c>
      <c r="T136" s="6">
        <v>7.9222358351154973E-2</v>
      </c>
      <c r="U136" s="6">
        <v>7.6240743220112969E-2</v>
      </c>
      <c r="V136" s="6">
        <v>7.6240743220112969E-2</v>
      </c>
      <c r="W136" s="6">
        <v>1407424927.2334199</v>
      </c>
      <c r="X136" s="6">
        <v>-0.33692002699525975</v>
      </c>
      <c r="Y136" s="6">
        <v>-0.33692002699525975</v>
      </c>
      <c r="Z136" s="6">
        <v>605469</v>
      </c>
      <c r="AA136" s="6">
        <v>-0.23199503783775555</v>
      </c>
      <c r="AB136" s="6">
        <v>-0.23199503783775555</v>
      </c>
      <c r="AC136" s="6">
        <v>17821594.496114299</v>
      </c>
      <c r="AD136" s="6">
        <v>0.2925646381962233</v>
      </c>
      <c r="AE136" s="6">
        <v>0.2925646381962233</v>
      </c>
      <c r="AF136" s="6">
        <v>703141014.42340899</v>
      </c>
      <c r="AG136" s="6">
        <v>-0.30400235797753355</v>
      </c>
      <c r="AH136" s="6">
        <v>-0.30400235797753355</v>
      </c>
      <c r="AI136" s="6">
        <v>1271540.1066012499</v>
      </c>
      <c r="AJ136" s="6">
        <v>-0.3631642299692851</v>
      </c>
      <c r="AK136" s="6">
        <v>-0.3631642299692851</v>
      </c>
      <c r="AL136" s="6">
        <v>15747249.999999953</v>
      </c>
      <c r="AM136" s="6">
        <v>2.2231044064809424E-4</v>
      </c>
      <c r="AN136" s="6">
        <v>35345971933</v>
      </c>
      <c r="AO136" s="11">
        <f t="shared" si="33"/>
        <v>0</v>
      </c>
      <c r="AP136" s="6">
        <v>81797200.000000134</v>
      </c>
      <c r="AQ136" s="11">
        <f t="shared" si="34"/>
        <v>3.8414598574235928E-4</v>
      </c>
      <c r="AR136" s="6">
        <v>46570053.999999844</v>
      </c>
      <c r="AS136" s="11">
        <f t="shared" si="35"/>
        <v>2.1853579129647147E-4</v>
      </c>
      <c r="AT136" s="6">
        <v>8999999999</v>
      </c>
      <c r="AU136" s="6">
        <v>0</v>
      </c>
      <c r="AV136" s="6">
        <v>585</v>
      </c>
      <c r="AW136" s="6">
        <v>42.669998</v>
      </c>
      <c r="AX136" s="6">
        <v>1.0419085957849936E-2</v>
      </c>
      <c r="AY136" s="6">
        <v>9.5010000000000008E-3</v>
      </c>
      <c r="AZ136" s="6">
        <v>2129.8999020000001</v>
      </c>
      <c r="BA136" s="6">
        <v>1.5253349299217423E-2</v>
      </c>
      <c r="BB136" s="6">
        <v>1.0822999999999999E-2</v>
      </c>
      <c r="BC136" s="6">
        <v>0.90459999999999996</v>
      </c>
      <c r="BD136" s="6">
        <f t="shared" si="24"/>
        <v>0.90459999999999996</v>
      </c>
      <c r="BE136" s="6">
        <f t="shared" si="25"/>
        <v>0.90459999999999996</v>
      </c>
      <c r="BF136" s="6">
        <v>6.6881000000000004</v>
      </c>
      <c r="BG136" s="6">
        <f t="shared" si="26"/>
        <v>6.6881000000000004</v>
      </c>
      <c r="BH136" s="6">
        <f t="shared" si="27"/>
        <v>6.6881000000000004</v>
      </c>
      <c r="BI136" s="6">
        <v>2.8010000000000002</v>
      </c>
      <c r="BJ136" s="6">
        <f t="shared" si="28"/>
        <v>2.8010000000000002</v>
      </c>
      <c r="BK136" s="6">
        <f t="shared" si="29"/>
        <v>2.8010000000000002</v>
      </c>
      <c r="BL136" s="6">
        <v>39.299999999999997</v>
      </c>
      <c r="BM136" s="6">
        <f t="shared" si="30"/>
        <v>39.299999999999997</v>
      </c>
      <c r="BN136" s="6">
        <f t="shared" si="31"/>
        <v>39.299999999999997</v>
      </c>
      <c r="BO136" s="6">
        <v>8</v>
      </c>
      <c r="BP136" s="6">
        <v>0</v>
      </c>
      <c r="BQ136" s="6">
        <v>10922</v>
      </c>
      <c r="BR136" s="6">
        <v>9.2986259368435427</v>
      </c>
    </row>
    <row r="137" spans="1:70" x14ac:dyDescent="0.25">
      <c r="A137" s="6">
        <v>136</v>
      </c>
      <c r="B137" s="7">
        <v>42562</v>
      </c>
      <c r="C137" s="6">
        <v>649.07000000000005</v>
      </c>
      <c r="D137" s="6">
        <f t="shared" si="32"/>
        <v>-2.5046404611707707E-2</v>
      </c>
      <c r="E137" s="6">
        <v>-1.9255180103899896E-3</v>
      </c>
      <c r="F137" s="6">
        <v>-1.9255180103899896E-3</v>
      </c>
      <c r="G137" s="6">
        <v>6.5310000000000003E-3</v>
      </c>
      <c r="H137" s="6">
        <v>-2.0839580209893557E-2</v>
      </c>
      <c r="I137" s="6">
        <v>-2.1059789007010703E-2</v>
      </c>
      <c r="J137" s="6">
        <v>-2.1059789007010703E-2</v>
      </c>
      <c r="K137" s="6">
        <v>10.515451706239601</v>
      </c>
      <c r="L137" s="6">
        <v>-4.0324063551816086E-2</v>
      </c>
      <c r="M137" s="6">
        <v>-4.1159617708358395E-2</v>
      </c>
      <c r="N137" s="6">
        <v>-4.1159617708358395E-2</v>
      </c>
      <c r="O137" s="6">
        <v>4.1154267253435899</v>
      </c>
      <c r="P137" s="6">
        <v>-3.3806866818372524E-3</v>
      </c>
      <c r="Q137" s="6">
        <v>-3.3864141151391052E-3</v>
      </c>
      <c r="R137" s="6">
        <v>-3.3864141151391052E-3</v>
      </c>
      <c r="S137" s="6">
        <v>8.1614676213269694E-3</v>
      </c>
      <c r="T137" s="6">
        <v>1.8544397361676152E-3</v>
      </c>
      <c r="U137" s="6">
        <v>1.852722385621134E-3</v>
      </c>
      <c r="V137" s="6">
        <v>1.852722385621134E-3</v>
      </c>
      <c r="W137" s="6">
        <v>969355597.13800204</v>
      </c>
      <c r="X137" s="6">
        <v>-7.1459981156149363E-2</v>
      </c>
      <c r="Y137" s="6">
        <v>-7.1459981156149363E-2</v>
      </c>
      <c r="Z137" s="6">
        <v>723026</v>
      </c>
      <c r="AA137" s="6">
        <v>0.26451782153975306</v>
      </c>
      <c r="AB137" s="6">
        <v>0.26451782153975306</v>
      </c>
      <c r="AC137" s="6">
        <v>11938095.5408167</v>
      </c>
      <c r="AD137" s="6">
        <v>1.6182894185320666</v>
      </c>
      <c r="AE137" s="6">
        <v>1.6182894185320666</v>
      </c>
      <c r="AF137" s="6">
        <v>421321111.65213799</v>
      </c>
      <c r="AG137" s="6">
        <v>-3.7165740937233273E-2</v>
      </c>
      <c r="AH137" s="6">
        <v>-3.7165740937233273E-2</v>
      </c>
      <c r="AI137" s="6">
        <v>457412.41550241102</v>
      </c>
      <c r="AJ137" s="6">
        <v>0.31922863353586367</v>
      </c>
      <c r="AK137" s="6">
        <v>0.31922863353586367</v>
      </c>
      <c r="AL137" s="6">
        <v>15754127.999999998</v>
      </c>
      <c r="AM137" s="6">
        <v>4.3677467494608417E-4</v>
      </c>
      <c r="AN137" s="6">
        <v>35345971933</v>
      </c>
      <c r="AO137" s="11">
        <f t="shared" si="33"/>
        <v>0</v>
      </c>
      <c r="AP137" s="6">
        <v>81894399.000000417</v>
      </c>
      <c r="AQ137" s="11">
        <f t="shared" si="34"/>
        <v>1.1882925087934914E-3</v>
      </c>
      <c r="AR137" s="6">
        <v>46613828.999999985</v>
      </c>
      <c r="AS137" s="11">
        <f t="shared" si="35"/>
        <v>9.3998173161108443E-4</v>
      </c>
      <c r="AT137" s="6">
        <v>8999999999</v>
      </c>
      <c r="AU137" s="6">
        <v>0</v>
      </c>
      <c r="AV137" s="6">
        <v>567</v>
      </c>
      <c r="AW137" s="6">
        <v>42.509998000000003</v>
      </c>
      <c r="AX137" s="6">
        <v>-3.7497072298901114E-3</v>
      </c>
      <c r="AY137" s="6">
        <v>-3.7497072298901114E-3</v>
      </c>
      <c r="AZ137" s="6">
        <v>2137.1599120000001</v>
      </c>
      <c r="BA137" s="6">
        <v>3.4086155847900335E-3</v>
      </c>
      <c r="BB137" s="6">
        <v>3.4086155847900335E-3</v>
      </c>
      <c r="BC137" s="6">
        <v>0.90429999999999999</v>
      </c>
      <c r="BD137" s="6">
        <f t="shared" si="24"/>
        <v>0.90429999999999999</v>
      </c>
      <c r="BE137" s="6">
        <f t="shared" si="25"/>
        <v>0.90429999999999999</v>
      </c>
      <c r="BF137" s="6">
        <v>6.6939000000000002</v>
      </c>
      <c r="BG137" s="6">
        <f t="shared" si="26"/>
        <v>6.6939000000000002</v>
      </c>
      <c r="BH137" s="6">
        <f t="shared" si="27"/>
        <v>6.6939000000000002</v>
      </c>
      <c r="BI137" s="6">
        <v>2.702</v>
      </c>
      <c r="BJ137" s="6">
        <f t="shared" si="28"/>
        <v>2.702</v>
      </c>
      <c r="BK137" s="6">
        <f t="shared" si="29"/>
        <v>2.702</v>
      </c>
      <c r="BL137" s="6">
        <v>39.35</v>
      </c>
      <c r="BM137" s="6">
        <f t="shared" si="30"/>
        <v>39.35</v>
      </c>
      <c r="BN137" s="6">
        <f t="shared" si="31"/>
        <v>39.35</v>
      </c>
      <c r="BO137" s="6">
        <v>5</v>
      </c>
      <c r="BP137" s="6">
        <v>10</v>
      </c>
      <c r="BQ137" s="6">
        <v>12758</v>
      </c>
      <c r="BR137" s="6">
        <v>9.4539921839217431</v>
      </c>
    </row>
    <row r="138" spans="1:70" x14ac:dyDescent="0.25">
      <c r="A138" s="6">
        <v>137</v>
      </c>
      <c r="B138" s="7">
        <v>42563</v>
      </c>
      <c r="C138" s="6">
        <v>670.94799999999998</v>
      </c>
      <c r="D138" s="6">
        <f t="shared" si="32"/>
        <v>3.37066880305667E-2</v>
      </c>
      <c r="E138" s="6">
        <v>3.3151068563213412E-2</v>
      </c>
      <c r="F138" s="6">
        <v>3.3151068563213412E-2</v>
      </c>
      <c r="G138" s="6">
        <v>6.3810000000000004E-3</v>
      </c>
      <c r="H138" s="6">
        <v>-2.296738631143775E-2</v>
      </c>
      <c r="I138" s="6">
        <v>-2.3235246034310288E-2</v>
      </c>
      <c r="J138" s="6">
        <v>-2.3235246034310288E-2</v>
      </c>
      <c r="K138" s="6">
        <v>10.6061936071172</v>
      </c>
      <c r="L138" s="6">
        <v>8.6293868692065463E-3</v>
      </c>
      <c r="M138" s="6">
        <v>8.5923665330860152E-3</v>
      </c>
      <c r="N138" s="6">
        <v>8.5923665330860152E-3</v>
      </c>
      <c r="O138" s="6">
        <v>4.1746645802939897</v>
      </c>
      <c r="P138" s="6">
        <v>1.4394097843026017E-2</v>
      </c>
      <c r="Q138" s="6">
        <v>1.4291486311486275E-2</v>
      </c>
      <c r="R138" s="6">
        <v>1.4291486311486275E-2</v>
      </c>
      <c r="S138" s="6">
        <v>9.3574439946173694E-3</v>
      </c>
      <c r="T138" s="6">
        <v>0.14653937610009737</v>
      </c>
      <c r="U138" s="6">
        <v>0.13674816734018708</v>
      </c>
      <c r="V138" s="6">
        <v>0.13674816734018708</v>
      </c>
      <c r="W138" s="6">
        <v>1085661832.4024701</v>
      </c>
      <c r="X138" s="6">
        <v>0.11998304400145757</v>
      </c>
      <c r="Y138" s="6">
        <v>0.11998304400145757</v>
      </c>
      <c r="Z138" s="6">
        <v>963564</v>
      </c>
      <c r="AA138" s="6">
        <v>0.33268236550276198</v>
      </c>
      <c r="AB138" s="6">
        <v>0.33268236550276198</v>
      </c>
      <c r="AC138" s="6">
        <v>8944484.2463644091</v>
      </c>
      <c r="AD138" s="6">
        <v>-0.25076121096677823</v>
      </c>
      <c r="AE138" s="6">
        <v>-0.25076121096677823</v>
      </c>
      <c r="AF138" s="6">
        <v>385577625.838274</v>
      </c>
      <c r="AG138" s="6">
        <v>-8.4836683530293763E-2</v>
      </c>
      <c r="AH138" s="6">
        <v>-8.4836683530293763E-2</v>
      </c>
      <c r="AI138" s="6">
        <v>1693347.2808963901</v>
      </c>
      <c r="AJ138" s="6">
        <v>2.7020142512670042</v>
      </c>
      <c r="AK138" s="6">
        <v>2.7008559999999999</v>
      </c>
      <c r="AL138" s="6">
        <v>15755772.000000002</v>
      </c>
      <c r="AM138" s="6">
        <v>1.043536017990793E-4</v>
      </c>
      <c r="AN138" s="6">
        <v>35345971933</v>
      </c>
      <c r="AO138" s="11">
        <f t="shared" si="33"/>
        <v>0</v>
      </c>
      <c r="AP138" s="6">
        <v>81925807.999999985</v>
      </c>
      <c r="AQ138" s="11">
        <f t="shared" si="34"/>
        <v>3.8353050248976988E-4</v>
      </c>
      <c r="AR138" s="6">
        <v>46630879.000000045</v>
      </c>
      <c r="AS138" s="11">
        <f t="shared" si="35"/>
        <v>3.6577128216735017E-4</v>
      </c>
      <c r="AT138" s="6">
        <v>8999999999</v>
      </c>
      <c r="AU138" s="6">
        <v>0</v>
      </c>
      <c r="AV138" s="6">
        <v>567</v>
      </c>
      <c r="AW138" s="6">
        <v>42.82</v>
      </c>
      <c r="AX138" s="6">
        <v>7.2924491786613872E-3</v>
      </c>
      <c r="AY138" s="6">
        <v>7.2924491786613872E-3</v>
      </c>
      <c r="AZ138" s="6">
        <v>2152.139893</v>
      </c>
      <c r="BA138" s="6">
        <v>7.0092934627345527E-3</v>
      </c>
      <c r="BB138" s="6">
        <v>7.0092934627345527E-3</v>
      </c>
      <c r="BC138" s="6">
        <v>0.9042</v>
      </c>
      <c r="BD138" s="6">
        <f t="shared" si="24"/>
        <v>0.9042</v>
      </c>
      <c r="BE138" s="6">
        <f t="shared" si="25"/>
        <v>0.9042</v>
      </c>
      <c r="BF138" s="6">
        <v>6.6885000000000003</v>
      </c>
      <c r="BG138" s="6">
        <f t="shared" si="26"/>
        <v>6.6885000000000003</v>
      </c>
      <c r="BH138" s="6">
        <f t="shared" si="27"/>
        <v>6.6885000000000003</v>
      </c>
      <c r="BI138" s="6">
        <v>2.734</v>
      </c>
      <c r="BJ138" s="6">
        <f t="shared" si="28"/>
        <v>2.734</v>
      </c>
      <c r="BK138" s="6">
        <f t="shared" si="29"/>
        <v>2.734</v>
      </c>
      <c r="BL138" s="6">
        <v>39.5</v>
      </c>
      <c r="BM138" s="6">
        <f t="shared" si="30"/>
        <v>39.5</v>
      </c>
      <c r="BN138" s="6">
        <f t="shared" si="31"/>
        <v>39.5</v>
      </c>
      <c r="BO138" s="6">
        <v>5</v>
      </c>
      <c r="BP138" s="6">
        <v>10</v>
      </c>
      <c r="BQ138" s="6">
        <v>12413</v>
      </c>
      <c r="BR138" s="6">
        <v>9.4265801469735973</v>
      </c>
    </row>
    <row r="139" spans="1:70" x14ac:dyDescent="0.25">
      <c r="A139" s="6">
        <v>138</v>
      </c>
      <c r="B139" s="7">
        <v>42564</v>
      </c>
      <c r="C139" s="6">
        <v>658.15</v>
      </c>
      <c r="D139" s="6">
        <f t="shared" si="32"/>
        <v>-1.9074503538277186E-2</v>
      </c>
      <c r="E139" s="6">
        <v>-1.9258768823056112E-2</v>
      </c>
      <c r="F139" s="6">
        <v>-1.9258768823056112E-2</v>
      </c>
      <c r="G139" s="6">
        <v>6.4279999999999901E-3</v>
      </c>
      <c r="H139" s="6">
        <v>7.3656166745008234E-3</v>
      </c>
      <c r="I139" s="6">
        <v>7.338622989054769E-3</v>
      </c>
      <c r="J139" s="6">
        <v>7.338622989054769E-3</v>
      </c>
      <c r="K139" s="6">
        <v>10.489054686552199</v>
      </c>
      <c r="L139" s="6">
        <v>-1.1044388298399129E-2</v>
      </c>
      <c r="M139" s="6">
        <v>-1.110583036705565E-2</v>
      </c>
      <c r="N139" s="6">
        <v>-1.110583036705565E-2</v>
      </c>
      <c r="O139" s="6">
        <v>4.1403521427573304</v>
      </c>
      <c r="P139" s="6">
        <v>-8.2192082445682099E-3</v>
      </c>
      <c r="Q139" s="6">
        <v>-8.2531721690618075E-3</v>
      </c>
      <c r="R139" s="6">
        <v>-8.2531721690618075E-3</v>
      </c>
      <c r="S139" s="6">
        <v>8.66677891971839E-3</v>
      </c>
      <c r="T139" s="6">
        <v>-7.3809159349098624E-2</v>
      </c>
      <c r="U139" s="6">
        <v>-7.6674974154215841E-2</v>
      </c>
      <c r="V139" s="6">
        <v>-7.6674974154215841E-2</v>
      </c>
      <c r="W139" s="6">
        <v>930971250.73960698</v>
      </c>
      <c r="X139" s="6">
        <v>-0.14248505109601861</v>
      </c>
      <c r="Y139" s="6">
        <v>-0.14248505109601861</v>
      </c>
      <c r="Z139" s="6">
        <v>938645</v>
      </c>
      <c r="AA139" s="6">
        <v>-2.5861281658509452E-2</v>
      </c>
      <c r="AB139" s="6">
        <v>-2.5861281658509452E-2</v>
      </c>
      <c r="AC139" s="6">
        <v>6087112.2363809301</v>
      </c>
      <c r="AD139" s="6">
        <v>-0.31945631869661928</v>
      </c>
      <c r="AE139" s="6">
        <v>-0.31945631869661928</v>
      </c>
      <c r="AF139" s="6">
        <v>304024577.97209501</v>
      </c>
      <c r="AG139" s="6">
        <v>-0.21150876607240032</v>
      </c>
      <c r="AH139" s="6">
        <v>-0.21150876607240032</v>
      </c>
      <c r="AI139" s="6">
        <v>642949.80460636003</v>
      </c>
      <c r="AJ139" s="6">
        <v>-0.62030836092522712</v>
      </c>
      <c r="AK139" s="6">
        <v>-0.61693600000000004</v>
      </c>
      <c r="AL139" s="6">
        <v>15757356</v>
      </c>
      <c r="AM139" s="6">
        <v>1.0053458503957388E-4</v>
      </c>
      <c r="AN139" s="6">
        <v>35345971932.999901</v>
      </c>
      <c r="AO139" s="11">
        <f t="shared" si="33"/>
        <v>-2.806037675078069E-15</v>
      </c>
      <c r="AP139" s="6">
        <v>81958343.99999997</v>
      </c>
      <c r="AQ139" s="11">
        <f t="shared" si="34"/>
        <v>3.9713981215766715E-4</v>
      </c>
      <c r="AR139" s="6">
        <v>46647253.999999888</v>
      </c>
      <c r="AS139" s="11">
        <f t="shared" si="35"/>
        <v>3.5116215587193891E-4</v>
      </c>
      <c r="AT139" s="6">
        <v>8999999999</v>
      </c>
      <c r="AU139" s="6">
        <v>0</v>
      </c>
      <c r="AV139" s="6">
        <v>567</v>
      </c>
      <c r="AW139" s="6">
        <v>43.25</v>
      </c>
      <c r="AX139" s="6">
        <v>1.0042036431574024E-2</v>
      </c>
      <c r="AY139" s="6">
        <v>9.5010000000000008E-3</v>
      </c>
      <c r="AZ139" s="6">
        <v>2152.429932</v>
      </c>
      <c r="BA139" s="6">
        <v>1.3476772627251274E-4</v>
      </c>
      <c r="BB139" s="6">
        <v>1.3476772627251274E-4</v>
      </c>
      <c r="BC139" s="6">
        <v>0.90180000000000005</v>
      </c>
      <c r="BD139" s="6">
        <f t="shared" si="24"/>
        <v>0.90180000000000005</v>
      </c>
      <c r="BE139" s="6">
        <f t="shared" si="25"/>
        <v>0.90180000000000005</v>
      </c>
      <c r="BF139" s="6">
        <v>6.6863000000000001</v>
      </c>
      <c r="BG139" s="6">
        <f t="shared" si="26"/>
        <v>6.6863000000000001</v>
      </c>
      <c r="BH139" s="6">
        <f t="shared" si="27"/>
        <v>6.6863000000000001</v>
      </c>
      <c r="BI139" s="6">
        <v>2.7370000000000001</v>
      </c>
      <c r="BJ139" s="6">
        <f t="shared" si="28"/>
        <v>2.7370000000000001</v>
      </c>
      <c r="BK139" s="6">
        <f t="shared" si="29"/>
        <v>2.7370000000000001</v>
      </c>
      <c r="BL139" s="6">
        <v>39.6</v>
      </c>
      <c r="BM139" s="6">
        <f t="shared" si="30"/>
        <v>39.6</v>
      </c>
      <c r="BN139" s="6">
        <f t="shared" si="31"/>
        <v>39.6</v>
      </c>
      <c r="BO139" s="6">
        <v>5</v>
      </c>
      <c r="BP139" s="6">
        <v>10</v>
      </c>
      <c r="BQ139" s="6">
        <v>12182</v>
      </c>
      <c r="BR139" s="6">
        <v>9.4077968163544075</v>
      </c>
    </row>
    <row r="140" spans="1:70" x14ac:dyDescent="0.25">
      <c r="A140" s="6">
        <v>139</v>
      </c>
      <c r="B140" s="7">
        <v>42565</v>
      </c>
      <c r="C140" s="6">
        <v>659.57600000000002</v>
      </c>
      <c r="D140" s="6">
        <f t="shared" si="32"/>
        <v>2.1666793284206404E-3</v>
      </c>
      <c r="E140" s="6">
        <v>2.1643354637561276E-3</v>
      </c>
      <c r="F140" s="6">
        <v>2.1643354637561276E-3</v>
      </c>
      <c r="G140" s="6">
        <v>6.3850000000000001E-3</v>
      </c>
      <c r="H140" s="6">
        <v>-6.6894835096437712E-3</v>
      </c>
      <c r="I140" s="6">
        <v>-6.7119583907620508E-3</v>
      </c>
      <c r="J140" s="6">
        <v>-6.7119583907620508E-3</v>
      </c>
      <c r="K140" s="6">
        <v>11.2429709571411</v>
      </c>
      <c r="L140" s="6">
        <v>7.1876474393396131E-2</v>
      </c>
      <c r="M140" s="6">
        <v>6.9410826898588338E-2</v>
      </c>
      <c r="N140" s="6">
        <v>6.9410826898588338E-2</v>
      </c>
      <c r="O140" s="6">
        <v>4.1600916620748798</v>
      </c>
      <c r="P140" s="6">
        <v>4.7675943100828925E-3</v>
      </c>
      <c r="Q140" s="6">
        <v>4.756265326060269E-3</v>
      </c>
      <c r="R140" s="6">
        <v>4.756265326060269E-3</v>
      </c>
      <c r="S140" s="6">
        <v>8.6039252359963094E-3</v>
      </c>
      <c r="T140" s="6">
        <v>-7.2522541885864629E-3</v>
      </c>
      <c r="U140" s="6">
        <v>-7.2786796241589109E-3</v>
      </c>
      <c r="V140" s="6">
        <v>-7.2786796241589109E-3</v>
      </c>
      <c r="W140" s="6">
        <v>907126119.13577294</v>
      </c>
      <c r="X140" s="6">
        <v>-2.5613177189833036E-2</v>
      </c>
      <c r="Y140" s="6">
        <v>-2.5613177189833036E-2</v>
      </c>
      <c r="Z140" s="6">
        <v>696405</v>
      </c>
      <c r="AA140" s="6">
        <v>-0.25807413878516372</v>
      </c>
      <c r="AB140" s="6">
        <v>-0.25807413878516372</v>
      </c>
      <c r="AC140" s="6">
        <v>13698700.023209199</v>
      </c>
      <c r="AD140" s="6">
        <v>1.2504431479570861</v>
      </c>
      <c r="AE140" s="6">
        <v>1.2504431479570861</v>
      </c>
      <c r="AF140" s="6">
        <v>287015288.65397698</v>
      </c>
      <c r="AG140" s="6">
        <v>-5.5947086355890734E-2</v>
      </c>
      <c r="AH140" s="6">
        <v>-5.5947086355890734E-2</v>
      </c>
      <c r="AI140" s="6">
        <v>501347.38335887803</v>
      </c>
      <c r="AJ140" s="6">
        <v>-0.22023868773733707</v>
      </c>
      <c r="AK140" s="6">
        <v>-0.22023868773733707</v>
      </c>
      <c r="AL140" s="6">
        <v>15759036</v>
      </c>
      <c r="AM140" s="6">
        <v>1.066168715106773E-4</v>
      </c>
      <c r="AN140" s="6">
        <v>35438257609</v>
      </c>
      <c r="AO140" s="11">
        <f t="shared" si="33"/>
        <v>2.6109248367828563E-3</v>
      </c>
      <c r="AP140" s="6">
        <v>81989724.000000119</v>
      </c>
      <c r="AQ140" s="11">
        <f t="shared" si="34"/>
        <v>3.8287742856479655E-4</v>
      </c>
      <c r="AR140" s="6">
        <v>46662628.999999888</v>
      </c>
      <c r="AS140" s="11">
        <f t="shared" si="35"/>
        <v>3.2960139518609257E-4</v>
      </c>
      <c r="AT140" s="6">
        <v>8999999999</v>
      </c>
      <c r="AU140" s="6">
        <v>0</v>
      </c>
      <c r="AV140" s="6">
        <v>567</v>
      </c>
      <c r="AW140" s="6">
        <v>43.209999000000003</v>
      </c>
      <c r="AX140" s="6">
        <v>-9.2487861271668497E-4</v>
      </c>
      <c r="AY140" s="6">
        <v>-9.2487861271668497E-4</v>
      </c>
      <c r="AZ140" s="6">
        <v>2163.75</v>
      </c>
      <c r="BA140" s="6">
        <v>5.2592039497804163E-3</v>
      </c>
      <c r="BB140" s="6">
        <v>5.2592039497804163E-3</v>
      </c>
      <c r="BC140" s="6">
        <v>0.8992</v>
      </c>
      <c r="BD140" s="6">
        <f t="shared" si="24"/>
        <v>0.8992</v>
      </c>
      <c r="BE140" s="6">
        <f t="shared" si="25"/>
        <v>0.8992</v>
      </c>
      <c r="BF140" s="6">
        <v>6.6836000000000002</v>
      </c>
      <c r="BG140" s="6">
        <f t="shared" si="26"/>
        <v>6.6836000000000002</v>
      </c>
      <c r="BH140" s="6">
        <f t="shared" si="27"/>
        <v>6.6836000000000002</v>
      </c>
      <c r="BI140" s="6">
        <v>2.7269999999999999</v>
      </c>
      <c r="BJ140" s="6">
        <f t="shared" si="28"/>
        <v>2.7269999999999999</v>
      </c>
      <c r="BK140" s="6">
        <f t="shared" si="29"/>
        <v>2.7269999999999999</v>
      </c>
      <c r="BL140" s="6">
        <v>40.049999999999997</v>
      </c>
      <c r="BM140" s="6">
        <f t="shared" si="30"/>
        <v>40.049999999999997</v>
      </c>
      <c r="BN140" s="6">
        <f t="shared" si="31"/>
        <v>40.049999999999997</v>
      </c>
      <c r="BO140" s="6">
        <v>5</v>
      </c>
      <c r="BP140" s="6">
        <v>10</v>
      </c>
      <c r="BQ140" s="6">
        <v>11268</v>
      </c>
      <c r="BR140" s="6">
        <v>9.3298108719523487</v>
      </c>
    </row>
    <row r="141" spans="1:70" x14ac:dyDescent="0.25">
      <c r="A141" s="6">
        <v>140</v>
      </c>
      <c r="B141" s="7">
        <v>42566</v>
      </c>
      <c r="C141" s="6">
        <v>665.68699150318798</v>
      </c>
      <c r="D141" s="6">
        <f t="shared" si="32"/>
        <v>9.265030115085995E-3</v>
      </c>
      <c r="E141" s="6">
        <v>9.2223730007721712E-3</v>
      </c>
      <c r="F141" s="6">
        <v>9.2223730007721712E-3</v>
      </c>
      <c r="G141" s="6">
        <v>6.4400000000000004E-3</v>
      </c>
      <c r="H141" s="6">
        <v>8.6139389193422653E-3</v>
      </c>
      <c r="I141" s="6">
        <v>8.5770506317596803E-3</v>
      </c>
      <c r="J141" s="6">
        <v>8.5770506317596803E-3</v>
      </c>
      <c r="K141" s="6">
        <v>11.3250970533198</v>
      </c>
      <c r="L141" s="6">
        <v>7.304661418389243E-3</v>
      </c>
      <c r="M141" s="6">
        <v>7.2781115924325712E-3</v>
      </c>
      <c r="N141" s="6">
        <v>7.2781115924325712E-3</v>
      </c>
      <c r="O141" s="6">
        <v>4.1619089170835801</v>
      </c>
      <c r="P141" s="6">
        <v>4.3683052113182647E-4</v>
      </c>
      <c r="Q141" s="6">
        <v>4.3673513845601694E-4</v>
      </c>
      <c r="R141" s="6">
        <v>4.3673513845601694E-4</v>
      </c>
      <c r="S141" s="6">
        <v>8.6413670169970501E-3</v>
      </c>
      <c r="T141" s="6">
        <v>4.3517092459259415E-3</v>
      </c>
      <c r="U141" s="6">
        <v>4.3422679398813311E-3</v>
      </c>
      <c r="V141" s="6">
        <v>4.3422679398813311E-3</v>
      </c>
      <c r="W141" s="6">
        <v>915530669.94774795</v>
      </c>
      <c r="X141" s="6">
        <v>9.2650301150870758E-3</v>
      </c>
      <c r="Y141" s="6">
        <v>9.2650301150870758E-3</v>
      </c>
      <c r="Z141" s="6">
        <v>756878</v>
      </c>
      <c r="AA141" s="6">
        <v>8.6835964704446406E-2</v>
      </c>
      <c r="AB141" s="6">
        <v>8.6835964704446406E-2</v>
      </c>
      <c r="AC141" s="6">
        <v>13798764.3887509</v>
      </c>
      <c r="AD141" s="6">
        <v>7.3046614183948063E-3</v>
      </c>
      <c r="AE141" s="6">
        <v>7.3046614183948063E-3</v>
      </c>
      <c r="AF141" s="6">
        <v>287140665.692092</v>
      </c>
      <c r="AG141" s="6">
        <v>4.36830521130106E-4</v>
      </c>
      <c r="AH141" s="6">
        <v>4.36830521130106E-4</v>
      </c>
      <c r="AI141" s="6">
        <v>503529.10140246199</v>
      </c>
      <c r="AJ141" s="6">
        <v>4.3517092459266641E-3</v>
      </c>
      <c r="AK141" s="6">
        <v>4.3517092459266641E-3</v>
      </c>
      <c r="AL141" s="6">
        <v>15760679.999999903</v>
      </c>
      <c r="AM141" s="6">
        <v>1.0432110186835936E-4</v>
      </c>
      <c r="AN141" s="6">
        <v>35438257609</v>
      </c>
      <c r="AO141" s="11">
        <f t="shared" si="33"/>
        <v>0</v>
      </c>
      <c r="AP141" s="6">
        <v>82021535.000000551</v>
      </c>
      <c r="AQ141" s="11">
        <f t="shared" si="34"/>
        <v>3.8798764587172032E-4</v>
      </c>
      <c r="AR141" s="6">
        <v>46676328.999999784</v>
      </c>
      <c r="AS141" s="11">
        <f t="shared" si="35"/>
        <v>2.9359683098643507E-4</v>
      </c>
      <c r="AT141" s="6">
        <v>8999999999</v>
      </c>
      <c r="AU141" s="6">
        <v>0</v>
      </c>
      <c r="AV141" s="6">
        <v>567</v>
      </c>
      <c r="AW141" s="6">
        <v>42.759998000000003</v>
      </c>
      <c r="AX141" s="6">
        <v>-1.0414279343075206E-2</v>
      </c>
      <c r="AY141" s="6">
        <v>-9.9590000000000008E-3</v>
      </c>
      <c r="AZ141" s="6">
        <v>2161.73999</v>
      </c>
      <c r="BA141" s="6">
        <v>-9.2894742923164215E-4</v>
      </c>
      <c r="BB141" s="6">
        <v>-9.2894742923164215E-4</v>
      </c>
      <c r="BC141" s="6">
        <v>0.90620000000000001</v>
      </c>
      <c r="BD141" s="6">
        <f t="shared" si="24"/>
        <v>0.90620000000000001</v>
      </c>
      <c r="BE141" s="6">
        <f t="shared" si="25"/>
        <v>0.90620000000000001</v>
      </c>
      <c r="BF141" s="6">
        <v>6.6886999999999999</v>
      </c>
      <c r="BG141" s="6">
        <f t="shared" si="26"/>
        <v>6.6886999999999999</v>
      </c>
      <c r="BH141" s="6">
        <f t="shared" si="27"/>
        <v>6.6886999999999999</v>
      </c>
      <c r="BI141" s="6">
        <v>2.7559999999999998</v>
      </c>
      <c r="BJ141" s="6">
        <f t="shared" si="28"/>
        <v>2.7559999999999998</v>
      </c>
      <c r="BK141" s="6">
        <f t="shared" si="29"/>
        <v>2.7559999999999998</v>
      </c>
      <c r="BL141" s="6">
        <v>40.200000000000003</v>
      </c>
      <c r="BM141" s="6">
        <f t="shared" si="30"/>
        <v>40.200000000000003</v>
      </c>
      <c r="BN141" s="6">
        <f t="shared" si="31"/>
        <v>40.200000000000003</v>
      </c>
      <c r="BO141" s="6">
        <v>5</v>
      </c>
      <c r="BP141" s="6">
        <v>10</v>
      </c>
      <c r="BQ141" s="6">
        <v>10646</v>
      </c>
      <c r="BR141" s="6">
        <v>9.2730334413146061</v>
      </c>
    </row>
    <row r="142" spans="1:70" x14ac:dyDescent="0.25">
      <c r="A142" s="6">
        <v>141</v>
      </c>
      <c r="B142" s="7">
        <v>42569</v>
      </c>
      <c r="C142" s="6">
        <v>674.78743782662002</v>
      </c>
      <c r="D142" s="6">
        <f t="shared" si="32"/>
        <v>1.3670758839499505E-2</v>
      </c>
      <c r="E142" s="6">
        <v>-5.325432345532048E-3</v>
      </c>
      <c r="F142" s="6">
        <v>-5.325432345532048E-3</v>
      </c>
      <c r="G142" s="6">
        <v>6.4879999999999998E-3</v>
      </c>
      <c r="H142" s="6">
        <v>-6.7360685854241115E-3</v>
      </c>
      <c r="I142" s="6">
        <v>-6.7588582951053564E-3</v>
      </c>
      <c r="J142" s="6">
        <v>-6.7588582951053564E-3</v>
      </c>
      <c r="K142" s="6">
        <v>11.0225563358622</v>
      </c>
      <c r="L142" s="6">
        <v>-2.5827358801419505E-2</v>
      </c>
      <c r="M142" s="6">
        <v>-2.6166741355937967E-2</v>
      </c>
      <c r="N142" s="6">
        <v>-2.6166741355937967E-2</v>
      </c>
      <c r="O142" s="6">
        <v>4.1719953440579696</v>
      </c>
      <c r="P142" s="6">
        <v>-5.9270511897091581E-3</v>
      </c>
      <c r="Q142" s="6">
        <v>-5.9446858732527625E-3</v>
      </c>
      <c r="R142" s="6">
        <v>-5.9446858732527625E-3</v>
      </c>
      <c r="S142" s="6">
        <v>7.5479996095249198E-3</v>
      </c>
      <c r="T142" s="6">
        <v>-1.5531533229105851E-2</v>
      </c>
      <c r="U142" s="6">
        <v>-1.5653411105208098E-2</v>
      </c>
      <c r="V142" s="6">
        <v>-1.5653411105208098E-2</v>
      </c>
      <c r="W142" s="6">
        <v>951136967.97056997</v>
      </c>
      <c r="X142" s="6">
        <v>8.2434658135239244E-2</v>
      </c>
      <c r="Y142" s="6">
        <v>8.2434658135239244E-2</v>
      </c>
      <c r="Z142" s="6">
        <v>447554</v>
      </c>
      <c r="AA142" s="6">
        <v>-0.17222794554194495</v>
      </c>
      <c r="AB142" s="6">
        <v>-0.17222794554194495</v>
      </c>
      <c r="AC142" s="6">
        <v>13898138.245649699</v>
      </c>
      <c r="AD142" s="6">
        <v>-0.32029847306308196</v>
      </c>
      <c r="AE142" s="6">
        <v>-0.32029847306308196</v>
      </c>
      <c r="AF142" s="6">
        <v>180713272.45554301</v>
      </c>
      <c r="AG142" s="6">
        <v>-0.12541411626383714</v>
      </c>
      <c r="AH142" s="6">
        <v>-0.12541411626383714</v>
      </c>
      <c r="AI142" s="6">
        <v>193408.029323681</v>
      </c>
      <c r="AJ142" s="6">
        <v>-0.4323430467201394</v>
      </c>
      <c r="AK142" s="6">
        <v>-0.4323430467201394</v>
      </c>
      <c r="AL142" s="6">
        <v>15766115.999999885</v>
      </c>
      <c r="AM142" s="6">
        <v>3.4490897600746967E-4</v>
      </c>
      <c r="AN142" s="6">
        <v>35438257609</v>
      </c>
      <c r="AO142" s="11">
        <f t="shared" si="33"/>
        <v>0</v>
      </c>
      <c r="AP142" s="6">
        <v>82118046.000000671</v>
      </c>
      <c r="AQ142" s="11">
        <f t="shared" si="34"/>
        <v>1.176654399361321E-3</v>
      </c>
      <c r="AR142" s="6">
        <v>46722278.999999896</v>
      </c>
      <c r="AS142" s="11">
        <f t="shared" si="35"/>
        <v>9.8443902904429294E-4</v>
      </c>
      <c r="AT142" s="6">
        <v>8999999999</v>
      </c>
      <c r="AU142" s="6">
        <v>0</v>
      </c>
      <c r="AV142" s="6">
        <v>603</v>
      </c>
      <c r="AW142" s="6">
        <v>42.950001</v>
      </c>
      <c r="AX142" s="6">
        <v>4.4434754183102915E-3</v>
      </c>
      <c r="AY142" s="6">
        <v>4.4434754183102915E-3</v>
      </c>
      <c r="AZ142" s="6">
        <v>2166.889893</v>
      </c>
      <c r="BA142" s="6">
        <v>2.3822952916738127E-3</v>
      </c>
      <c r="BB142" s="6">
        <v>2.3822952916738127E-3</v>
      </c>
      <c r="BC142" s="6">
        <v>0.90310000000000001</v>
      </c>
      <c r="BD142" s="6">
        <f t="shared" si="24"/>
        <v>0.90310000000000001</v>
      </c>
      <c r="BE142" s="6">
        <f t="shared" si="25"/>
        <v>0.90310000000000001</v>
      </c>
      <c r="BF142" s="6">
        <v>6.7045000000000003</v>
      </c>
      <c r="BG142" s="6">
        <f t="shared" si="26"/>
        <v>6.7045000000000003</v>
      </c>
      <c r="BH142" s="6">
        <f t="shared" si="27"/>
        <v>6.7045000000000003</v>
      </c>
      <c r="BI142" s="6">
        <v>2.722</v>
      </c>
      <c r="BJ142" s="6">
        <f t="shared" si="28"/>
        <v>2.722</v>
      </c>
      <c r="BK142" s="6">
        <f t="shared" si="29"/>
        <v>2.722</v>
      </c>
      <c r="BL142" s="6">
        <v>40.6</v>
      </c>
      <c r="BM142" s="6">
        <f t="shared" si="30"/>
        <v>40.6</v>
      </c>
      <c r="BN142" s="6">
        <f t="shared" si="31"/>
        <v>40.6</v>
      </c>
      <c r="BO142" s="6">
        <v>0</v>
      </c>
      <c r="BP142" s="6">
        <v>0</v>
      </c>
      <c r="BQ142" s="6">
        <v>11070</v>
      </c>
      <c r="BR142" s="6">
        <v>9.3120843558594668</v>
      </c>
    </row>
    <row r="143" spans="1:70" x14ac:dyDescent="0.25">
      <c r="A143" s="6">
        <v>142</v>
      </c>
      <c r="B143" s="7">
        <v>42570</v>
      </c>
      <c r="C143" s="6">
        <v>674.55738898070103</v>
      </c>
      <c r="D143" s="6">
        <f t="shared" si="32"/>
        <v>-3.4092046327942343E-4</v>
      </c>
      <c r="E143" s="6">
        <v>-3.4097858987192824E-4</v>
      </c>
      <c r="F143" s="6">
        <v>-3.4097858987192824E-4</v>
      </c>
      <c r="G143" s="6">
        <v>6.4070000000000004E-3</v>
      </c>
      <c r="H143" s="6">
        <v>-1.2484586929716318E-2</v>
      </c>
      <c r="I143" s="6">
        <v>-1.2563174156227208E-2</v>
      </c>
      <c r="J143" s="6">
        <v>-1.2563174156227208E-2</v>
      </c>
      <c r="K143" s="6">
        <v>11.5825014236275</v>
      </c>
      <c r="L143" s="6">
        <v>5.0799929771599583E-2</v>
      </c>
      <c r="M143" s="6">
        <v>4.9551711995975176E-2</v>
      </c>
      <c r="N143" s="6">
        <v>4.9551711995975176E-2</v>
      </c>
      <c r="O143" s="6">
        <v>4.1805891749248101</v>
      </c>
      <c r="P143" s="6">
        <v>2.0598850569381417E-3</v>
      </c>
      <c r="Q143" s="6">
        <v>2.0577664026716121E-3</v>
      </c>
      <c r="R143" s="6">
        <v>2.0577664026716121E-3</v>
      </c>
      <c r="S143" s="6">
        <v>6.73293294362014E-3</v>
      </c>
      <c r="T143" s="6">
        <v>-0.1079844605286196</v>
      </c>
      <c r="U143" s="6">
        <v>-0.11427172562182948</v>
      </c>
      <c r="V143" s="6">
        <v>-0.1061</v>
      </c>
      <c r="W143" s="6">
        <v>721148317.68584096</v>
      </c>
      <c r="X143" s="6">
        <v>-0.24180392312523941</v>
      </c>
      <c r="Y143" s="6">
        <v>-0.24180392312523941</v>
      </c>
      <c r="Z143" s="6">
        <v>542536</v>
      </c>
      <c r="AA143" s="6">
        <v>0.21222467009567561</v>
      </c>
      <c r="AB143" s="6">
        <v>0.21222467009567561</v>
      </c>
      <c r="AC143" s="6">
        <v>20242192.241273701</v>
      </c>
      <c r="AD143" s="6">
        <v>0.45646790120322589</v>
      </c>
      <c r="AE143" s="6">
        <v>0.45646790120322589</v>
      </c>
      <c r="AF143" s="6">
        <v>175230114.412503</v>
      </c>
      <c r="AG143" s="6">
        <v>-3.0341756134093085E-2</v>
      </c>
      <c r="AH143" s="6">
        <v>-3.0341756134093085E-2</v>
      </c>
      <c r="AI143" s="6">
        <v>760012.07664815395</v>
      </c>
      <c r="AJ143" s="6">
        <v>2.9295787217614628</v>
      </c>
      <c r="AK143" s="6">
        <v>2.7008559999999999</v>
      </c>
      <c r="AL143" s="6">
        <v>15767664.000000007</v>
      </c>
      <c r="AM143" s="6">
        <v>9.8185247407982145E-5</v>
      </c>
      <c r="AN143" s="6">
        <v>35438257608.999992</v>
      </c>
      <c r="AO143" s="11">
        <f t="shared" si="33"/>
        <v>-2.1528695387417743E-16</v>
      </c>
      <c r="AP143" s="6">
        <v>82150126.000000387</v>
      </c>
      <c r="AQ143" s="11">
        <f t="shared" si="34"/>
        <v>3.9065712790726435E-4</v>
      </c>
      <c r="AR143" s="6">
        <v>46736754.000000045</v>
      </c>
      <c r="AS143" s="11">
        <f t="shared" si="35"/>
        <v>3.0980937381391529E-4</v>
      </c>
      <c r="AT143" s="6">
        <v>8999999999</v>
      </c>
      <c r="AU143" s="6">
        <v>0</v>
      </c>
      <c r="AV143" s="6">
        <v>603</v>
      </c>
      <c r="AW143" s="6">
        <v>42.369999</v>
      </c>
      <c r="AX143" s="6">
        <v>-1.3504120756597895E-2</v>
      </c>
      <c r="AY143" s="6">
        <v>-9.9590000000000008E-3</v>
      </c>
      <c r="AZ143" s="6">
        <v>2163.780029</v>
      </c>
      <c r="BA143" s="6">
        <v>-1.4351739837110476E-3</v>
      </c>
      <c r="BB143" s="6">
        <v>-1.4351739837110476E-3</v>
      </c>
      <c r="BC143" s="6">
        <v>0.9073</v>
      </c>
      <c r="BD143" s="6">
        <f t="shared" si="24"/>
        <v>0.9073</v>
      </c>
      <c r="BE143" s="6">
        <f t="shared" si="25"/>
        <v>0.9073</v>
      </c>
      <c r="BF143" s="6">
        <v>6.6962999999999999</v>
      </c>
      <c r="BG143" s="6">
        <f t="shared" si="26"/>
        <v>6.6962999999999999</v>
      </c>
      <c r="BH143" s="6">
        <f t="shared" si="27"/>
        <v>6.6962999999999999</v>
      </c>
      <c r="BI143" s="6">
        <v>2.7280000000000002</v>
      </c>
      <c r="BJ143" s="6">
        <f t="shared" si="28"/>
        <v>2.7280000000000002</v>
      </c>
      <c r="BK143" s="6">
        <f t="shared" si="29"/>
        <v>2.7280000000000002</v>
      </c>
      <c r="BL143" s="6">
        <v>40.6</v>
      </c>
      <c r="BM143" s="6">
        <f t="shared" si="30"/>
        <v>40.6</v>
      </c>
      <c r="BN143" s="6">
        <f t="shared" si="31"/>
        <v>40.6</v>
      </c>
      <c r="BO143" s="6">
        <v>0</v>
      </c>
      <c r="BP143" s="6">
        <v>0</v>
      </c>
      <c r="BQ143" s="6">
        <v>10723</v>
      </c>
      <c r="BR143" s="6">
        <v>9.2802394993558508</v>
      </c>
    </row>
    <row r="144" spans="1:70" x14ac:dyDescent="0.25">
      <c r="A144" s="6">
        <v>143</v>
      </c>
      <c r="B144" s="7">
        <v>42571</v>
      </c>
      <c r="C144" s="6">
        <v>670.89347405999297</v>
      </c>
      <c r="D144" s="6">
        <f t="shared" si="32"/>
        <v>-5.4315837029736995E-3</v>
      </c>
      <c r="E144" s="6">
        <v>-5.4463883866561463E-3</v>
      </c>
      <c r="F144" s="6">
        <v>-5.4463883866561463E-3</v>
      </c>
      <c r="G144" s="6">
        <v>6.4089999999999902E-3</v>
      </c>
      <c r="H144" s="6">
        <v>3.1215857655530777E-4</v>
      </c>
      <c r="I144" s="6">
        <v>3.1210986520369892E-4</v>
      </c>
      <c r="J144" s="6">
        <v>3.1210986520369892E-4</v>
      </c>
      <c r="K144" s="6">
        <v>12.152788273478899</v>
      </c>
      <c r="L144" s="6">
        <v>4.923693328351799E-2</v>
      </c>
      <c r="M144" s="6">
        <v>4.8063169766855041E-2</v>
      </c>
      <c r="N144" s="6">
        <v>4.8063169766855041E-2</v>
      </c>
      <c r="O144" s="6">
        <v>4.1671556589561503</v>
      </c>
      <c r="P144" s="6">
        <v>-3.2133068824925699E-3</v>
      </c>
      <c r="Q144" s="6">
        <v>-3.2184806392715174E-3</v>
      </c>
      <c r="R144" s="6">
        <v>-3.2184806392715174E-3</v>
      </c>
      <c r="S144" s="6">
        <v>6.8720866174086601E-3</v>
      </c>
      <c r="T144" s="6">
        <v>2.066761617169775E-2</v>
      </c>
      <c r="U144" s="6">
        <v>2.0456938846209236E-2</v>
      </c>
      <c r="V144" s="6">
        <v>2.0456938846209236E-2</v>
      </c>
      <c r="W144" s="6">
        <v>718486386.07590306</v>
      </c>
      <c r="X144" s="6">
        <v>-3.6912401300193323E-3</v>
      </c>
      <c r="Y144" s="6">
        <v>-3.6912401300193323E-3</v>
      </c>
      <c r="Z144" s="6">
        <v>691382</v>
      </c>
      <c r="AA144" s="6">
        <v>0.2743523010454606</v>
      </c>
      <c r="AB144" s="6">
        <v>0.2743523010454606</v>
      </c>
      <c r="AC144" s="6">
        <v>29894784.284355599</v>
      </c>
      <c r="AD144" s="6">
        <v>0.4768550722189232</v>
      </c>
      <c r="AE144" s="6">
        <v>0.4768550722189232</v>
      </c>
      <c r="AF144" s="6">
        <v>137126362.02117401</v>
      </c>
      <c r="AG144" s="6">
        <v>-0.21744979462622674</v>
      </c>
      <c r="AH144" s="6">
        <v>-0.21744979462622674</v>
      </c>
      <c r="AI144" s="6">
        <v>545197.38497382402</v>
      </c>
      <c r="AJ144" s="6">
        <v>-0.28264641875391927</v>
      </c>
      <c r="AK144" s="6">
        <v>-0.28264641875391927</v>
      </c>
      <c r="AL144" s="6">
        <v>15768719.999999862</v>
      </c>
      <c r="AM144" s="6">
        <v>6.697250777633981E-5</v>
      </c>
      <c r="AN144" s="6">
        <v>35438257608.999893</v>
      </c>
      <c r="AO144" s="11">
        <f t="shared" si="33"/>
        <v>-2.798730400364307E-15</v>
      </c>
      <c r="AP144" s="6">
        <v>82166285.000000313</v>
      </c>
      <c r="AQ144" s="11">
        <f t="shared" si="34"/>
        <v>1.9670085472450058E-4</v>
      </c>
      <c r="AR144" s="6">
        <v>46743553.999999903</v>
      </c>
      <c r="AS144" s="11">
        <f t="shared" si="35"/>
        <v>1.4549576977165407E-4</v>
      </c>
      <c r="AT144" s="6">
        <v>8999999999</v>
      </c>
      <c r="AU144" s="6">
        <v>0</v>
      </c>
      <c r="AV144" s="6">
        <v>603</v>
      </c>
      <c r="AW144" s="6">
        <v>41.73</v>
      </c>
      <c r="AX144" s="6">
        <v>-1.5105003896743144E-2</v>
      </c>
      <c r="AY144" s="6">
        <v>-9.9590000000000008E-3</v>
      </c>
      <c r="AZ144" s="6">
        <v>2173.0200199999999</v>
      </c>
      <c r="BA144" s="6">
        <v>4.2703005278545893E-3</v>
      </c>
      <c r="BB144" s="6">
        <v>4.2703005278545893E-3</v>
      </c>
      <c r="BC144" s="6">
        <v>0.90790000000000004</v>
      </c>
      <c r="BD144" s="6">
        <f t="shared" si="24"/>
        <v>0.90790000000000004</v>
      </c>
      <c r="BE144" s="6">
        <f t="shared" si="25"/>
        <v>0.90790000000000004</v>
      </c>
      <c r="BF144" s="6">
        <v>6.6776999999999997</v>
      </c>
      <c r="BG144" s="6">
        <f t="shared" si="26"/>
        <v>6.6776999999999997</v>
      </c>
      <c r="BH144" s="6">
        <f t="shared" si="27"/>
        <v>6.6776999999999997</v>
      </c>
      <c r="BI144" s="6">
        <v>2.6579999999999999</v>
      </c>
      <c r="BJ144" s="6">
        <f t="shared" si="28"/>
        <v>2.6579999999999999</v>
      </c>
      <c r="BK144" s="6">
        <f t="shared" si="29"/>
        <v>2.6579999999999999</v>
      </c>
      <c r="BL144" s="6">
        <v>40.549999999999997</v>
      </c>
      <c r="BM144" s="6">
        <f t="shared" si="30"/>
        <v>40.549999999999997</v>
      </c>
      <c r="BN144" s="6">
        <f t="shared" si="31"/>
        <v>40.549999999999997</v>
      </c>
      <c r="BO144" s="6">
        <v>0</v>
      </c>
      <c r="BP144" s="6">
        <v>0</v>
      </c>
      <c r="BQ144" s="6">
        <v>11150</v>
      </c>
      <c r="BR144" s="6">
        <v>9.3192844589653614</v>
      </c>
    </row>
    <row r="145" spans="1:70" x14ac:dyDescent="0.25">
      <c r="A145" s="6">
        <v>144</v>
      </c>
      <c r="B145" s="7">
        <v>42572</v>
      </c>
      <c r="C145" s="6">
        <v>665.36438451427296</v>
      </c>
      <c r="D145" s="6">
        <f t="shared" si="32"/>
        <v>-8.2413822156594523E-3</v>
      </c>
      <c r="E145" s="6">
        <v>-8.2755301529621461E-3</v>
      </c>
      <c r="F145" s="6">
        <v>-8.2755301529621461E-3</v>
      </c>
      <c r="G145" s="6">
        <v>6.4159999999999903E-3</v>
      </c>
      <c r="H145" s="6">
        <v>1.0922140739585071E-3</v>
      </c>
      <c r="I145" s="6">
        <v>1.0916180421235149E-3</v>
      </c>
      <c r="J145" s="6">
        <v>1.0916180421235149E-3</v>
      </c>
      <c r="K145" s="6">
        <v>12.605917129706899</v>
      </c>
      <c r="L145" s="6">
        <v>3.7285999396275651E-2</v>
      </c>
      <c r="M145" s="6">
        <v>3.660768620488921E-2</v>
      </c>
      <c r="N145" s="6">
        <v>3.660768620488921E-2</v>
      </c>
      <c r="O145" s="6">
        <v>4.1456799950879697</v>
      </c>
      <c r="P145" s="6">
        <v>-5.1535545167420262E-3</v>
      </c>
      <c r="Q145" s="6">
        <v>-5.1668798805289346E-3</v>
      </c>
      <c r="R145" s="6">
        <v>-5.1668798805289346E-3</v>
      </c>
      <c r="S145" s="6">
        <v>6.7984024557926704E-3</v>
      </c>
      <c r="T145" s="6">
        <v>-1.0722239942280403E-2</v>
      </c>
      <c r="U145" s="6">
        <v>-1.0780137389103358E-2</v>
      </c>
      <c r="V145" s="6">
        <v>-1.0780137389103358E-2</v>
      </c>
      <c r="W145" s="6">
        <v>651736587.51055205</v>
      </c>
      <c r="X145" s="6">
        <v>-9.2903358865173202E-2</v>
      </c>
      <c r="Y145" s="6">
        <v>-9.2903358865173202E-2</v>
      </c>
      <c r="Z145" s="6">
        <v>814120</v>
      </c>
      <c r="AA145" s="6">
        <v>0.17752559366601967</v>
      </c>
      <c r="AB145" s="6">
        <v>0.17752559366601967</v>
      </c>
      <c r="AC145" s="6">
        <v>24473811.513096601</v>
      </c>
      <c r="AD145" s="6">
        <v>-0.18133506901054566</v>
      </c>
      <c r="AE145" s="6">
        <v>-0.18133506901054566</v>
      </c>
      <c r="AF145" s="6">
        <v>147833391.97140601</v>
      </c>
      <c r="AG145" s="6">
        <v>7.8081484788305705E-2</v>
      </c>
      <c r="AH145" s="6">
        <v>7.8081484788305705E-2</v>
      </c>
      <c r="AI145" s="6">
        <v>341585.55063854298</v>
      </c>
      <c r="AJ145" s="6">
        <v>-0.37346443682054131</v>
      </c>
      <c r="AK145" s="6">
        <v>-0.37346443682054131</v>
      </c>
      <c r="AL145" s="6">
        <v>15771084.000000004</v>
      </c>
      <c r="AM145" s="6">
        <v>1.4991705098077598E-4</v>
      </c>
      <c r="AN145" s="6">
        <v>35550142695.999901</v>
      </c>
      <c r="AO145" s="11">
        <f t="shared" si="33"/>
        <v>3.1571836356760756E-3</v>
      </c>
      <c r="AP145" s="6">
        <v>82214470.999999911</v>
      </c>
      <c r="AQ145" s="11">
        <f t="shared" si="34"/>
        <v>5.8644491471894445E-4</v>
      </c>
      <c r="AR145" s="6">
        <v>46763328.99999997</v>
      </c>
      <c r="AS145" s="11">
        <f t="shared" si="35"/>
        <v>4.2305298394869795E-4</v>
      </c>
      <c r="AT145" s="6">
        <v>8999999999</v>
      </c>
      <c r="AU145" s="6">
        <v>0</v>
      </c>
      <c r="AV145" s="6">
        <v>603</v>
      </c>
      <c r="AW145" s="6">
        <v>41.790000999999997</v>
      </c>
      <c r="AX145" s="6">
        <v>1.437838485502031E-3</v>
      </c>
      <c r="AY145" s="6">
        <v>1.437838485502031E-3</v>
      </c>
      <c r="AZ145" s="6">
        <v>2165.169922</v>
      </c>
      <c r="BA145" s="6">
        <v>-3.6125290737081608E-3</v>
      </c>
      <c r="BB145" s="6">
        <v>-3.6125290737081608E-3</v>
      </c>
      <c r="BC145" s="6">
        <v>0.90710000000000002</v>
      </c>
      <c r="BD145" s="6">
        <f t="shared" si="24"/>
        <v>0.90710000000000002</v>
      </c>
      <c r="BE145" s="6">
        <f t="shared" si="25"/>
        <v>0.90710000000000002</v>
      </c>
      <c r="BF145" s="6">
        <v>6.6755000000000004</v>
      </c>
      <c r="BG145" s="6">
        <f t="shared" si="26"/>
        <v>6.6755000000000004</v>
      </c>
      <c r="BH145" s="6">
        <f t="shared" si="27"/>
        <v>6.6755000000000004</v>
      </c>
      <c r="BI145" s="6">
        <v>2.6920000000000002</v>
      </c>
      <c r="BJ145" s="6">
        <f t="shared" si="28"/>
        <v>2.6920000000000002</v>
      </c>
      <c r="BK145" s="6">
        <f t="shared" si="29"/>
        <v>2.6920000000000002</v>
      </c>
      <c r="BL145" s="6">
        <v>40.549999999999997</v>
      </c>
      <c r="BM145" s="6">
        <f t="shared" si="30"/>
        <v>40.549999999999997</v>
      </c>
      <c r="BN145" s="6">
        <f t="shared" si="31"/>
        <v>40.549999999999997</v>
      </c>
      <c r="BO145" s="6">
        <v>0</v>
      </c>
      <c r="BP145" s="6">
        <v>0</v>
      </c>
      <c r="BQ145" s="6">
        <v>13147</v>
      </c>
      <c r="BR145" s="6">
        <v>9.4840249347841095</v>
      </c>
    </row>
    <row r="146" spans="1:70" x14ac:dyDescent="0.25">
      <c r="A146" s="6">
        <v>145</v>
      </c>
      <c r="B146" s="7">
        <v>42573</v>
      </c>
      <c r="C146" s="6">
        <v>651.08999999999901</v>
      </c>
      <c r="D146" s="6">
        <f t="shared" si="32"/>
        <v>-2.1453484506379891E-2</v>
      </c>
      <c r="E146" s="6">
        <v>-2.1686955724913783E-2</v>
      </c>
      <c r="F146" s="6">
        <v>-2.1686955724913783E-2</v>
      </c>
      <c r="G146" s="6">
        <v>6.3049999999999903E-3</v>
      </c>
      <c r="H146" s="6">
        <v>-1.7300498753117233E-2</v>
      </c>
      <c r="I146" s="6">
        <v>-1.7451901147330518E-2</v>
      </c>
      <c r="J146" s="6">
        <v>-1.7451901147330518E-2</v>
      </c>
      <c r="K146" s="6">
        <v>14.3198773695417</v>
      </c>
      <c r="L146" s="6">
        <v>0.13596473959008584</v>
      </c>
      <c r="M146" s="6">
        <v>0.12748228072400267</v>
      </c>
      <c r="N146" s="6">
        <v>0.12748228072400267</v>
      </c>
      <c r="O146" s="6">
        <v>4.0612650426210601</v>
      </c>
      <c r="P146" s="6">
        <v>-2.0362148686567473E-2</v>
      </c>
      <c r="Q146" s="6">
        <v>-2.0572315090146953E-2</v>
      </c>
      <c r="R146" s="6">
        <v>-2.0572315090146953E-2</v>
      </c>
      <c r="S146" s="6">
        <v>6.7961308824887601E-3</v>
      </c>
      <c r="T146" s="6">
        <v>-3.3413339658565919E-4</v>
      </c>
      <c r="U146" s="6">
        <v>-3.3418923158687428E-4</v>
      </c>
      <c r="V146" s="6">
        <v>-3.3418923158687428E-4</v>
      </c>
      <c r="W146" s="6">
        <v>744993482.36536503</v>
      </c>
      <c r="X146" s="6">
        <v>0.14308985661067108</v>
      </c>
      <c r="Y146" s="6">
        <v>0.14308985661067108</v>
      </c>
      <c r="Z146" s="6">
        <v>772704</v>
      </c>
      <c r="AA146" s="6">
        <v>-5.0872107306048249E-2</v>
      </c>
      <c r="AB146" s="6">
        <v>-5.0872107306048249E-2</v>
      </c>
      <c r="AC146" s="6">
        <v>72391413.222493693</v>
      </c>
      <c r="AD146" s="6">
        <v>1.9579133264042294</v>
      </c>
      <c r="AE146" s="6">
        <v>1.9579133264042294</v>
      </c>
      <c r="AF146" s="6">
        <v>225094682.51012</v>
      </c>
      <c r="AG146" s="6">
        <v>0.5226240804490091</v>
      </c>
      <c r="AH146" s="6">
        <v>0.5226240804490091</v>
      </c>
      <c r="AI146" s="6">
        <v>482668.00858616998</v>
      </c>
      <c r="AJ146" s="6">
        <v>0.41302232393581784</v>
      </c>
      <c r="AK146" s="6">
        <v>0.41302232393581784</v>
      </c>
      <c r="AL146" s="6">
        <v>15772644.000000022</v>
      </c>
      <c r="AM146" s="6">
        <v>9.8915204561628484E-5</v>
      </c>
      <c r="AN146" s="6">
        <v>35550142695.999893</v>
      </c>
      <c r="AO146" s="11">
        <f t="shared" si="33"/>
        <v>-2.1460939261176183E-16</v>
      </c>
      <c r="AP146" s="6">
        <v>82246202.999999821</v>
      </c>
      <c r="AQ146" s="11">
        <f t="shared" si="34"/>
        <v>3.8596611538023066E-4</v>
      </c>
      <c r="AR146" s="6">
        <v>46776704.000000067</v>
      </c>
      <c r="AS146" s="11">
        <f t="shared" si="35"/>
        <v>2.8601471037480815E-4</v>
      </c>
      <c r="AT146" s="6">
        <v>8999999999</v>
      </c>
      <c r="AU146" s="6">
        <v>0</v>
      </c>
      <c r="AV146" s="6">
        <v>603</v>
      </c>
      <c r="AW146" s="6">
        <v>41.810001</v>
      </c>
      <c r="AX146" s="6">
        <v>4.785833817042294E-4</v>
      </c>
      <c r="AY146" s="6">
        <v>4.785833817042294E-4</v>
      </c>
      <c r="AZ146" s="6">
        <v>2175.030029</v>
      </c>
      <c r="BA146" s="6">
        <v>4.553964517894301E-3</v>
      </c>
      <c r="BB146" s="6">
        <v>4.553964517894301E-3</v>
      </c>
      <c r="BC146" s="6">
        <v>0.91110000000000002</v>
      </c>
      <c r="BD146" s="6">
        <f t="shared" si="24"/>
        <v>0.91110000000000002</v>
      </c>
      <c r="BE146" s="6">
        <f t="shared" si="25"/>
        <v>0.91110000000000002</v>
      </c>
      <c r="BF146" s="6">
        <v>6.6795</v>
      </c>
      <c r="BG146" s="6">
        <f t="shared" si="26"/>
        <v>6.6795</v>
      </c>
      <c r="BH146" s="6">
        <f t="shared" si="27"/>
        <v>6.6795</v>
      </c>
      <c r="BI146" s="6">
        <v>2.7770000000000001</v>
      </c>
      <c r="BJ146" s="6">
        <f t="shared" si="28"/>
        <v>2.7770000000000001</v>
      </c>
      <c r="BK146" s="6">
        <f t="shared" si="29"/>
        <v>2.7770000000000001</v>
      </c>
      <c r="BL146" s="6">
        <v>41.55</v>
      </c>
      <c r="BM146" s="6">
        <f t="shared" si="30"/>
        <v>41.55</v>
      </c>
      <c r="BN146" s="6">
        <f t="shared" si="31"/>
        <v>41.55</v>
      </c>
      <c r="BO146" s="6">
        <v>0</v>
      </c>
      <c r="BP146" s="6">
        <v>0</v>
      </c>
      <c r="BQ146" s="6">
        <v>13192</v>
      </c>
      <c r="BR146" s="6">
        <v>9.4874416648837769</v>
      </c>
    </row>
    <row r="147" spans="1:70" x14ac:dyDescent="0.25">
      <c r="A147" s="6">
        <v>146</v>
      </c>
      <c r="B147" s="7">
        <v>42576</v>
      </c>
      <c r="C147" s="6">
        <v>654.51863834810695</v>
      </c>
      <c r="D147" s="6">
        <f t="shared" si="32"/>
        <v>5.2659975550353151E-3</v>
      </c>
      <c r="E147" s="6">
        <v>-9.6251941136877104E-3</v>
      </c>
      <c r="F147" s="6">
        <v>-9.6251941136877104E-3</v>
      </c>
      <c r="G147" s="6">
        <v>6.2469999999999999E-3</v>
      </c>
      <c r="H147" s="6">
        <v>-7.3097092006975534E-3</v>
      </c>
      <c r="I147" s="6">
        <v>-7.3365560333619817E-3</v>
      </c>
      <c r="J147" s="6">
        <v>-7.3365560333619817E-3</v>
      </c>
      <c r="K147" s="6">
        <v>13.816630680711</v>
      </c>
      <c r="L147" s="6">
        <v>7.9099546446376054E-2</v>
      </c>
      <c r="M147" s="6">
        <v>7.6126940080147171E-2</v>
      </c>
      <c r="N147" s="6">
        <v>7.6126940080147171E-2</v>
      </c>
      <c r="O147" s="6">
        <v>4.0458210600695397</v>
      </c>
      <c r="P147" s="6">
        <v>-5.2578806753160578E-3</v>
      </c>
      <c r="Q147" s="6">
        <v>-5.2717519736993311E-3</v>
      </c>
      <c r="R147" s="6">
        <v>-5.2717519736993311E-3</v>
      </c>
      <c r="S147" s="6">
        <v>6.9535012580897101E-3</v>
      </c>
      <c r="T147" s="6">
        <v>5.3247705614442135E-3</v>
      </c>
      <c r="U147" s="6">
        <v>5.3106440952836965E-3</v>
      </c>
      <c r="V147" s="6">
        <v>5.3106440952836965E-3</v>
      </c>
      <c r="W147" s="6">
        <v>571897923.66781795</v>
      </c>
      <c r="X147" s="6">
        <v>-8.9556229256981021E-2</v>
      </c>
      <c r="Y147" s="6">
        <v>-8.9556229256981021E-2</v>
      </c>
      <c r="Z147" s="6">
        <v>878540</v>
      </c>
      <c r="AA147" s="6">
        <v>1.7242986451999021</v>
      </c>
      <c r="AB147" s="6">
        <v>1.7242986451999021</v>
      </c>
      <c r="AC147" s="6">
        <v>33694267.533380903</v>
      </c>
      <c r="AD147" s="6">
        <v>-0.52967077237438909</v>
      </c>
      <c r="AE147" s="6">
        <v>-0.52967077237438909</v>
      </c>
      <c r="AF147" s="6">
        <v>120057481.81440599</v>
      </c>
      <c r="AG147" s="6">
        <v>-0.19178629061620384</v>
      </c>
      <c r="AH147" s="6">
        <v>-0.19178629061620384</v>
      </c>
      <c r="AI147" s="6">
        <v>191184.488841054</v>
      </c>
      <c r="AJ147" s="6">
        <v>-0.15153511681062684</v>
      </c>
      <c r="AK147" s="6">
        <v>-0.15153511681062684</v>
      </c>
      <c r="AL147" s="6">
        <v>15777251.999999927</v>
      </c>
      <c r="AM147" s="6">
        <v>2.921513983264314E-4</v>
      </c>
      <c r="AN147" s="6">
        <v>35550142696</v>
      </c>
      <c r="AO147" s="11">
        <f t="shared" si="33"/>
        <v>3.0045314965646662E-15</v>
      </c>
      <c r="AP147" s="6">
        <v>82341947.000000075</v>
      </c>
      <c r="AQ147" s="11">
        <f t="shared" si="34"/>
        <v>1.164114530615517E-3</v>
      </c>
      <c r="AR147" s="6">
        <v>46819528.999999858</v>
      </c>
      <c r="AS147" s="11">
        <f t="shared" si="35"/>
        <v>9.1551982798512962E-4</v>
      </c>
      <c r="AT147" s="6">
        <v>8999999999</v>
      </c>
      <c r="AU147" s="6">
        <v>0</v>
      </c>
      <c r="AV147" s="6">
        <v>596</v>
      </c>
      <c r="AW147" s="6">
        <v>41.77</v>
      </c>
      <c r="AX147" s="6">
        <v>-9.5673281615077268E-4</v>
      </c>
      <c r="AY147" s="6">
        <v>-9.5673281615077268E-4</v>
      </c>
      <c r="AZ147" s="6">
        <v>2168.4799800000001</v>
      </c>
      <c r="BA147" s="6">
        <v>-3.0114752038671484E-3</v>
      </c>
      <c r="BB147" s="6">
        <v>-3.0114752038671484E-3</v>
      </c>
      <c r="BC147" s="6">
        <v>0.90959999999999996</v>
      </c>
      <c r="BD147" s="6">
        <f t="shared" si="24"/>
        <v>0.90959999999999996</v>
      </c>
      <c r="BE147" s="6">
        <f t="shared" si="25"/>
        <v>0.90959999999999996</v>
      </c>
      <c r="BF147" s="6">
        <v>6.6784999999999997</v>
      </c>
      <c r="BG147" s="6">
        <f t="shared" si="26"/>
        <v>6.6784999999999997</v>
      </c>
      <c r="BH147" s="6">
        <f t="shared" si="27"/>
        <v>6.6784999999999997</v>
      </c>
      <c r="BI147" s="6">
        <v>2.7469999999999999</v>
      </c>
      <c r="BJ147" s="6">
        <f t="shared" si="28"/>
        <v>2.7469999999999999</v>
      </c>
      <c r="BK147" s="6">
        <f t="shared" si="29"/>
        <v>2.7469999999999999</v>
      </c>
      <c r="BL147" s="6">
        <v>41.55</v>
      </c>
      <c r="BM147" s="6">
        <f t="shared" si="30"/>
        <v>41.55</v>
      </c>
      <c r="BN147" s="6">
        <f t="shared" si="31"/>
        <v>41.55</v>
      </c>
      <c r="BO147" s="6">
        <v>3</v>
      </c>
      <c r="BP147" s="6">
        <v>0</v>
      </c>
      <c r="BQ147" s="6">
        <v>12499</v>
      </c>
      <c r="BR147" s="6">
        <v>9.4334839232903924</v>
      </c>
    </row>
    <row r="148" spans="1:70" x14ac:dyDescent="0.25">
      <c r="A148" s="6">
        <v>147</v>
      </c>
      <c r="B148" s="7">
        <v>42577</v>
      </c>
      <c r="C148" s="6">
        <v>651.30999999999904</v>
      </c>
      <c r="D148" s="6">
        <f t="shared" si="32"/>
        <v>-4.9022872079028416E-3</v>
      </c>
      <c r="E148" s="6">
        <v>-4.9143428340699775E-3</v>
      </c>
      <c r="F148" s="6">
        <v>-4.9143428340699775E-3</v>
      </c>
      <c r="G148" s="6">
        <v>6.0000000000000001E-3</v>
      </c>
      <c r="H148" s="6">
        <v>-3.9538978709780667E-2</v>
      </c>
      <c r="I148" s="6">
        <v>-4.0341879283377784E-2</v>
      </c>
      <c r="J148" s="6">
        <v>-4.0341879283377784E-2</v>
      </c>
      <c r="K148" s="6">
        <v>11.7716417572805</v>
      </c>
      <c r="L148" s="6">
        <v>-0.14800923399403373</v>
      </c>
      <c r="M148" s="6">
        <v>-0.16017959023271949</v>
      </c>
      <c r="N148" s="6">
        <v>-9.2299999999999993E-2</v>
      </c>
      <c r="O148" s="6">
        <v>3.9703185340733098</v>
      </c>
      <c r="P148" s="6">
        <v>-1.866185500426757E-2</v>
      </c>
      <c r="Q148" s="6">
        <v>-1.8838184624914406E-2</v>
      </c>
      <c r="R148" s="6">
        <v>-1.8838184624914406E-2</v>
      </c>
      <c r="S148" s="6">
        <v>6.53179938545275E-3</v>
      </c>
      <c r="T148" s="6">
        <v>-6.0645976319678052E-2</v>
      </c>
      <c r="U148" s="6">
        <v>-6.2562848805046353E-2</v>
      </c>
      <c r="V148" s="6">
        <v>-6.2562848805046353E-2</v>
      </c>
      <c r="W148" s="6">
        <v>704328935.72425103</v>
      </c>
      <c r="X148" s="6">
        <v>0.23156407214612396</v>
      </c>
      <c r="Y148" s="6">
        <v>0.23156407214612396</v>
      </c>
      <c r="Z148" s="6">
        <v>1546840</v>
      </c>
      <c r="AA148" s="6">
        <v>0.76069387848020575</v>
      </c>
      <c r="AB148" s="6">
        <v>0.76069387848020575</v>
      </c>
      <c r="AC148" s="6">
        <v>76432694.996203005</v>
      </c>
      <c r="AD148" s="6">
        <v>1.2684183569350826</v>
      </c>
      <c r="AE148" s="6">
        <v>1.2684183569350826</v>
      </c>
      <c r="AF148" s="6">
        <v>237445828.76098999</v>
      </c>
      <c r="AG148" s="6">
        <v>0.97776785896652285</v>
      </c>
      <c r="AH148" s="6">
        <v>0.97776785896652285</v>
      </c>
      <c r="AI148" s="6">
        <v>430268.69003317098</v>
      </c>
      <c r="AJ148" s="6">
        <v>1.250541833395729</v>
      </c>
      <c r="AK148" s="6">
        <v>1.250541833395729</v>
      </c>
      <c r="AL148" s="6">
        <v>15778811.99999987</v>
      </c>
      <c r="AM148" s="6">
        <v>9.8876534389021945E-5</v>
      </c>
      <c r="AN148" s="6">
        <v>35550142696</v>
      </c>
      <c r="AO148" s="11">
        <f t="shared" si="33"/>
        <v>0</v>
      </c>
      <c r="AP148" s="6">
        <v>82373393.000000328</v>
      </c>
      <c r="AQ148" s="11">
        <f t="shared" si="34"/>
        <v>3.8189526900855636E-4</v>
      </c>
      <c r="AR148" s="6">
        <v>46833578.999999858</v>
      </c>
      <c r="AS148" s="11">
        <f t="shared" si="35"/>
        <v>3.0008845240626068E-4</v>
      </c>
      <c r="AT148" s="6">
        <v>8999999999</v>
      </c>
      <c r="AU148" s="6">
        <v>0</v>
      </c>
      <c r="AV148" s="6">
        <v>596</v>
      </c>
      <c r="AW148" s="6">
        <v>41.740001999999997</v>
      </c>
      <c r="AX148" s="6">
        <v>-7.1817093607867331E-4</v>
      </c>
      <c r="AY148" s="6">
        <v>-7.1817093607867331E-4</v>
      </c>
      <c r="AZ148" s="6">
        <v>2169.179932</v>
      </c>
      <c r="BA148" s="6">
        <v>3.2278462630765874E-4</v>
      </c>
      <c r="BB148" s="6">
        <v>3.2278462630765874E-4</v>
      </c>
      <c r="BC148" s="6">
        <v>0.91010000000000002</v>
      </c>
      <c r="BD148" s="6">
        <f t="shared" si="24"/>
        <v>0.91010000000000002</v>
      </c>
      <c r="BE148" s="6">
        <f t="shared" si="25"/>
        <v>0.91010000000000002</v>
      </c>
      <c r="BF148" s="6">
        <v>6.6719999999999997</v>
      </c>
      <c r="BG148" s="6">
        <f t="shared" si="26"/>
        <v>6.6719999999999997</v>
      </c>
      <c r="BH148" s="6">
        <f t="shared" si="27"/>
        <v>6.6719999999999997</v>
      </c>
      <c r="BI148" s="6">
        <v>2.7120000000000002</v>
      </c>
      <c r="BJ148" s="6">
        <f t="shared" si="28"/>
        <v>2.7120000000000002</v>
      </c>
      <c r="BK148" s="6">
        <f t="shared" si="29"/>
        <v>2.7120000000000002</v>
      </c>
      <c r="BL148" s="6">
        <v>42.8</v>
      </c>
      <c r="BM148" s="6">
        <f t="shared" si="30"/>
        <v>42.8</v>
      </c>
      <c r="BN148" s="6">
        <f t="shared" si="31"/>
        <v>42.8</v>
      </c>
      <c r="BO148" s="6">
        <v>3</v>
      </c>
      <c r="BP148" s="6">
        <v>0</v>
      </c>
      <c r="BQ148" s="6">
        <v>15084</v>
      </c>
      <c r="BR148" s="6">
        <v>9.6214561515931614</v>
      </c>
    </row>
    <row r="149" spans="1:70" x14ac:dyDescent="0.25">
      <c r="A149" s="6">
        <v>148</v>
      </c>
      <c r="B149" s="7">
        <v>42578</v>
      </c>
      <c r="C149" s="6">
        <v>655.61826327773804</v>
      </c>
      <c r="D149" s="6">
        <f t="shared" si="32"/>
        <v>6.6147660526308643E-3</v>
      </c>
      <c r="E149" s="6">
        <v>6.5929844882057073E-3</v>
      </c>
      <c r="F149" s="6">
        <v>6.5929844882057073E-3</v>
      </c>
      <c r="G149" s="6">
        <v>5.9680000000000002E-3</v>
      </c>
      <c r="H149" s="6">
        <v>-5.3333333333333184E-3</v>
      </c>
      <c r="I149" s="6">
        <v>-5.3476063265952417E-3</v>
      </c>
      <c r="J149" s="6">
        <v>-5.3476063265952417E-3</v>
      </c>
      <c r="K149" s="6">
        <v>12.966333402225001</v>
      </c>
      <c r="L149" s="6">
        <v>0.10148895706969759</v>
      </c>
      <c r="M149" s="6">
        <v>9.6662861853399659E-2</v>
      </c>
      <c r="N149" s="6">
        <v>9.6662861853399659E-2</v>
      </c>
      <c r="O149" s="6">
        <v>3.9761204935149901</v>
      </c>
      <c r="P149" s="6">
        <v>1.4613334904713066E-3</v>
      </c>
      <c r="Q149" s="6">
        <v>1.460266781771186E-3</v>
      </c>
      <c r="R149" s="6">
        <v>1.460266781771186E-3</v>
      </c>
      <c r="S149" s="6">
        <v>6.6664762847687903E-3</v>
      </c>
      <c r="T149" s="6">
        <v>2.0618652130680096E-2</v>
      </c>
      <c r="U149" s="6">
        <v>2.0408965132980253E-2</v>
      </c>
      <c r="V149" s="6">
        <v>2.0408965132980253E-2</v>
      </c>
      <c r="W149" s="6">
        <v>701731382.89898598</v>
      </c>
      <c r="X149" s="6">
        <v>-3.6879825512124171E-3</v>
      </c>
      <c r="Y149" s="6">
        <v>-3.6879825512124171E-3</v>
      </c>
      <c r="Z149" s="6">
        <v>1362120</v>
      </c>
      <c r="AA149" s="6">
        <v>-0.11941765147009387</v>
      </c>
      <c r="AB149" s="6">
        <v>-0.11941765147009387</v>
      </c>
      <c r="AC149" s="6">
        <v>48754958.641379602</v>
      </c>
      <c r="AD149" s="6">
        <v>-0.36211906902142293</v>
      </c>
      <c r="AE149" s="6">
        <v>-0.36211906902142293</v>
      </c>
      <c r="AF149" s="6">
        <v>208197213.60115901</v>
      </c>
      <c r="AG149" s="6">
        <v>-0.1231801599230125</v>
      </c>
      <c r="AH149" s="6">
        <v>-0.1231801599230125</v>
      </c>
      <c r="AI149" s="6">
        <v>295892.77410098101</v>
      </c>
      <c r="AJ149" s="6">
        <v>-0.31230698176488381</v>
      </c>
      <c r="AK149" s="6">
        <v>-0.31230698176488381</v>
      </c>
      <c r="AL149" s="6">
        <v>15780335.999999898</v>
      </c>
      <c r="AM149" s="6">
        <v>9.6585218204510719E-5</v>
      </c>
      <c r="AN149" s="6">
        <v>35550142696</v>
      </c>
      <c r="AO149" s="11">
        <f t="shared" si="33"/>
        <v>0</v>
      </c>
      <c r="AP149" s="6">
        <v>82406150.000000477</v>
      </c>
      <c r="AQ149" s="11">
        <f t="shared" si="34"/>
        <v>3.9766481393025636E-4</v>
      </c>
      <c r="AR149" s="6">
        <v>46848453.999999918</v>
      </c>
      <c r="AS149" s="11">
        <f t="shared" si="35"/>
        <v>3.1761399230367701E-4</v>
      </c>
      <c r="AT149" s="6">
        <v>8999999999</v>
      </c>
      <c r="AU149" s="6">
        <v>0</v>
      </c>
      <c r="AV149" s="6">
        <v>596</v>
      </c>
      <c r="AW149" s="6">
        <v>41.759998000000003</v>
      </c>
      <c r="AX149" s="6">
        <v>4.7906082994452474E-4</v>
      </c>
      <c r="AY149" s="6">
        <v>4.7906082994452474E-4</v>
      </c>
      <c r="AZ149" s="6">
        <v>2166.580078</v>
      </c>
      <c r="BA149" s="6">
        <v>-1.1985423438815265E-3</v>
      </c>
      <c r="BB149" s="6">
        <v>-1.1985423438815265E-3</v>
      </c>
      <c r="BC149" s="6">
        <v>0.90429999999999999</v>
      </c>
      <c r="BD149" s="6">
        <f t="shared" si="24"/>
        <v>0.90429999999999999</v>
      </c>
      <c r="BE149" s="6">
        <f t="shared" si="25"/>
        <v>0.90429999999999999</v>
      </c>
      <c r="BF149" s="6">
        <v>6.67</v>
      </c>
      <c r="BG149" s="6">
        <f t="shared" si="26"/>
        <v>6.67</v>
      </c>
      <c r="BH149" s="6">
        <f t="shared" si="27"/>
        <v>6.67</v>
      </c>
      <c r="BI149" s="6">
        <v>2.6720000000000002</v>
      </c>
      <c r="BJ149" s="6">
        <f t="shared" si="28"/>
        <v>2.6720000000000002</v>
      </c>
      <c r="BK149" s="6">
        <f t="shared" si="29"/>
        <v>2.6720000000000002</v>
      </c>
      <c r="BL149" s="6">
        <v>42.8</v>
      </c>
      <c r="BM149" s="6">
        <f t="shared" si="30"/>
        <v>42.8</v>
      </c>
      <c r="BN149" s="6">
        <f t="shared" si="31"/>
        <v>42.8</v>
      </c>
      <c r="BO149" s="6">
        <v>3</v>
      </c>
      <c r="BP149" s="6">
        <v>0</v>
      </c>
      <c r="BQ149" s="6">
        <v>13936</v>
      </c>
      <c r="BR149" s="6">
        <v>9.5423024531195093</v>
      </c>
    </row>
    <row r="150" spans="1:70" x14ac:dyDescent="0.25">
      <c r="A150" s="6">
        <v>149</v>
      </c>
      <c r="B150" s="7">
        <v>42579</v>
      </c>
      <c r="C150" s="6">
        <v>655.89043017489496</v>
      </c>
      <c r="D150" s="6">
        <f t="shared" si="32"/>
        <v>4.1513013349602819E-4</v>
      </c>
      <c r="E150" s="6">
        <v>4.1504399082162053E-4</v>
      </c>
      <c r="F150" s="6">
        <v>4.1504399082162053E-4</v>
      </c>
      <c r="G150" s="6">
        <v>5.9740000000000001E-3</v>
      </c>
      <c r="H150" s="6">
        <v>1.0053619302948943E-3</v>
      </c>
      <c r="I150" s="6">
        <v>1.0048568924584122E-3</v>
      </c>
      <c r="J150" s="6">
        <v>1.0048568924584122E-3</v>
      </c>
      <c r="K150" s="6">
        <v>12.8831496078973</v>
      </c>
      <c r="L150" s="6">
        <v>-6.41536753276962E-3</v>
      </c>
      <c r="M150" s="6">
        <v>-6.436034441018498E-3</v>
      </c>
      <c r="N150" s="6">
        <v>-6.436034441018498E-3</v>
      </c>
      <c r="O150" s="6">
        <v>3.9726654197149398</v>
      </c>
      <c r="P150" s="6">
        <v>-8.6895601018265598E-4</v>
      </c>
      <c r="Q150" s="6">
        <v>-8.693337713108699E-4</v>
      </c>
      <c r="R150" s="6">
        <v>-8.693337713108699E-4</v>
      </c>
      <c r="S150" s="6">
        <v>6.6321677836314701E-3</v>
      </c>
      <c r="T150" s="6">
        <v>-5.1464221384401381E-3</v>
      </c>
      <c r="U150" s="6">
        <v>-5.1597105804151453E-3</v>
      </c>
      <c r="V150" s="6">
        <v>-5.1597105804151453E-3</v>
      </c>
      <c r="W150" s="6">
        <v>590272472.77947295</v>
      </c>
      <c r="X150" s="6">
        <v>-0.15883415340362156</v>
      </c>
      <c r="Y150" s="6">
        <v>-0.15883415340362156</v>
      </c>
      <c r="Z150" s="6">
        <v>1279810</v>
      </c>
      <c r="AA150" s="6">
        <v>-6.0427862449710747E-2</v>
      </c>
      <c r="AB150" s="6">
        <v>-6.0427862449710747E-2</v>
      </c>
      <c r="AC150" s="6">
        <v>19481593.529681601</v>
      </c>
      <c r="AD150" s="6">
        <v>-0.60041821237138604</v>
      </c>
      <c r="AE150" s="6">
        <v>-0.57167100000000004</v>
      </c>
      <c r="AF150" s="6">
        <v>122356816.379793</v>
      </c>
      <c r="AG150" s="6">
        <v>-0.41230329521032621</v>
      </c>
      <c r="AH150" s="6">
        <v>-0.41230329521032621</v>
      </c>
      <c r="AI150" s="6">
        <v>132489.91350021301</v>
      </c>
      <c r="AJ150" s="6">
        <v>-0.55223673878904045</v>
      </c>
      <c r="AK150" s="6">
        <v>-0.55223673878904045</v>
      </c>
      <c r="AL150" s="6">
        <v>15781931.999999939</v>
      </c>
      <c r="AM150" s="6">
        <v>1.0113853089319446E-4</v>
      </c>
      <c r="AN150" s="6">
        <v>35550137658</v>
      </c>
      <c r="AO150" s="11">
        <f t="shared" si="33"/>
        <v>-1.4171532426976338E-7</v>
      </c>
      <c r="AP150" s="6">
        <v>82438512.999999493</v>
      </c>
      <c r="AQ150" s="11">
        <f t="shared" si="34"/>
        <v>3.9272554292387563E-4</v>
      </c>
      <c r="AR150" s="6">
        <v>46862578.999999866</v>
      </c>
      <c r="AS150" s="11">
        <f t="shared" si="35"/>
        <v>3.0150407951451012E-4</v>
      </c>
      <c r="AT150" s="6">
        <v>8999999999</v>
      </c>
      <c r="AU150" s="6">
        <v>0</v>
      </c>
      <c r="AV150" s="6">
        <v>596</v>
      </c>
      <c r="AW150" s="6">
        <v>41.75</v>
      </c>
      <c r="AX150" s="6">
        <v>-2.3941572027860392E-4</v>
      </c>
      <c r="AY150" s="6">
        <v>-2.3941572027860392E-4</v>
      </c>
      <c r="AZ150" s="6">
        <v>2170.0600589999999</v>
      </c>
      <c r="BA150" s="6">
        <v>1.6062092674702202E-3</v>
      </c>
      <c r="BB150" s="6">
        <v>1.6062092674702202E-3</v>
      </c>
      <c r="BC150" s="6">
        <v>0.90290000000000004</v>
      </c>
      <c r="BD150" s="6">
        <f t="shared" si="24"/>
        <v>0.90290000000000004</v>
      </c>
      <c r="BE150" s="6">
        <f t="shared" si="25"/>
        <v>0.90290000000000004</v>
      </c>
      <c r="BF150" s="6">
        <v>6.6554000000000002</v>
      </c>
      <c r="BG150" s="6">
        <f t="shared" si="26"/>
        <v>6.6554000000000002</v>
      </c>
      <c r="BH150" s="6">
        <f t="shared" si="27"/>
        <v>6.6554000000000002</v>
      </c>
      <c r="BI150" s="6">
        <v>2.8730000000000002</v>
      </c>
      <c r="BJ150" s="6">
        <f t="shared" si="28"/>
        <v>2.8730000000000002</v>
      </c>
      <c r="BK150" s="6">
        <f t="shared" si="29"/>
        <v>2.8730000000000002</v>
      </c>
      <c r="BL150" s="6">
        <v>43.55</v>
      </c>
      <c r="BM150" s="6">
        <f t="shared" si="30"/>
        <v>43.55</v>
      </c>
      <c r="BN150" s="6">
        <f t="shared" si="31"/>
        <v>43.55</v>
      </c>
      <c r="BO150" s="6">
        <v>3</v>
      </c>
      <c r="BP150" s="6">
        <v>0</v>
      </c>
      <c r="BQ150" s="6">
        <v>12246</v>
      </c>
      <c r="BR150" s="6">
        <v>9.4130362880212868</v>
      </c>
    </row>
    <row r="151" spans="1:70" x14ac:dyDescent="0.25">
      <c r="A151" s="6">
        <v>150</v>
      </c>
      <c r="B151" s="7">
        <v>42580</v>
      </c>
      <c r="C151" s="6">
        <v>657.342379194665</v>
      </c>
      <c r="D151" s="6">
        <f t="shared" si="32"/>
        <v>2.2137066695467329E-3</v>
      </c>
      <c r="E151" s="6">
        <v>2.211260031031967E-3</v>
      </c>
      <c r="F151" s="6">
        <v>2.211260031031967E-3</v>
      </c>
      <c r="G151" s="6">
        <v>6.1120000000000002E-3</v>
      </c>
      <c r="H151" s="6">
        <v>2.31001004352193E-2</v>
      </c>
      <c r="I151" s="6">
        <v>2.2837332070301399E-2</v>
      </c>
      <c r="J151" s="6">
        <v>2.2837332070301399E-2</v>
      </c>
      <c r="K151" s="6">
        <v>12.8400376373631</v>
      </c>
      <c r="L151" s="6">
        <v>-3.3463843738780179E-3</v>
      </c>
      <c r="M151" s="6">
        <v>-3.3519960407605463E-3</v>
      </c>
      <c r="N151" s="6">
        <v>-3.3519960407605463E-3</v>
      </c>
      <c r="O151" s="6">
        <v>4.0915116246266399</v>
      </c>
      <c r="P151" s="6">
        <v>2.991598646135871E-2</v>
      </c>
      <c r="Q151" s="6">
        <v>2.9477232372442923E-2</v>
      </c>
      <c r="R151" s="6">
        <v>2.9477232372442923E-2</v>
      </c>
      <c r="S151" s="6">
        <v>6.5512003141422097E-3</v>
      </c>
      <c r="T151" s="6">
        <v>-1.2208296311364769E-2</v>
      </c>
      <c r="U151" s="6">
        <v>-1.2283429687319819E-2</v>
      </c>
      <c r="V151" s="6">
        <v>-1.2283429687319819E-2</v>
      </c>
      <c r="W151" s="6">
        <v>498459288.32484502</v>
      </c>
      <c r="X151" s="6">
        <v>-0.15554373393409035</v>
      </c>
      <c r="Y151" s="6">
        <v>-0.15554373393409035</v>
      </c>
      <c r="Z151" s="6">
        <v>773543</v>
      </c>
      <c r="AA151" s="6">
        <v>-0.39557981262843706</v>
      </c>
      <c r="AB151" s="6">
        <v>-0.39557981262843706</v>
      </c>
      <c r="AC151" s="6">
        <v>10125341.2799745</v>
      </c>
      <c r="AD151" s="6">
        <v>-0.48026113651597246</v>
      </c>
      <c r="AE151" s="6">
        <v>-0.48026113651597246</v>
      </c>
      <c r="AF151" s="6">
        <v>218353287.421514</v>
      </c>
      <c r="AG151" s="6">
        <v>0.784561693267255</v>
      </c>
      <c r="AH151" s="6">
        <v>0.784561693267255</v>
      </c>
      <c r="AI151" s="6">
        <v>65105.341120758698</v>
      </c>
      <c r="AJ151" s="6">
        <v>-0.50860152746152987</v>
      </c>
      <c r="AK151" s="6">
        <v>-0.50860152746152987</v>
      </c>
      <c r="AL151" s="6">
        <v>15783707.999999899</v>
      </c>
      <c r="AM151" s="6">
        <v>1.1253375061816839E-4</v>
      </c>
      <c r="AN151" s="6">
        <v>35550137658</v>
      </c>
      <c r="AO151" s="11">
        <f t="shared" si="33"/>
        <v>0</v>
      </c>
      <c r="AP151" s="6">
        <v>82470474.999999791</v>
      </c>
      <c r="AQ151" s="11">
        <f t="shared" si="34"/>
        <v>3.8770713877745735E-4</v>
      </c>
      <c r="AR151" s="6">
        <v>46878404.000000007</v>
      </c>
      <c r="AS151" s="11">
        <f t="shared" si="35"/>
        <v>3.3768948141205812E-4</v>
      </c>
      <c r="AT151" s="6">
        <v>8999999999</v>
      </c>
      <c r="AU151" s="6">
        <v>0</v>
      </c>
      <c r="AV151" s="6">
        <v>596</v>
      </c>
      <c r="AW151" s="6">
        <v>42.02</v>
      </c>
      <c r="AX151" s="6">
        <v>6.467065868263548E-3</v>
      </c>
      <c r="AY151" s="6">
        <v>6.467065868263548E-3</v>
      </c>
      <c r="AZ151" s="6">
        <v>2173.6000979999999</v>
      </c>
      <c r="BA151" s="6">
        <v>1.6313092282023236E-3</v>
      </c>
      <c r="BB151" s="6">
        <v>1.6313092282023236E-3</v>
      </c>
      <c r="BC151" s="6">
        <v>0.89500000000000002</v>
      </c>
      <c r="BD151" s="6">
        <f t="shared" si="24"/>
        <v>0.89500000000000002</v>
      </c>
      <c r="BE151" s="6">
        <f t="shared" si="25"/>
        <v>0.89500000000000002</v>
      </c>
      <c r="BF151" s="6">
        <v>6.6372999999999998</v>
      </c>
      <c r="BG151" s="6">
        <f t="shared" si="26"/>
        <v>6.6372999999999998</v>
      </c>
      <c r="BH151" s="6">
        <f t="shared" si="27"/>
        <v>6.6372999999999998</v>
      </c>
      <c r="BI151" s="6">
        <v>2.8759999999999999</v>
      </c>
      <c r="BJ151" s="6">
        <f t="shared" si="28"/>
        <v>2.8759999999999999</v>
      </c>
      <c r="BK151" s="6">
        <f t="shared" si="29"/>
        <v>2.8759999999999999</v>
      </c>
      <c r="BL151" s="6">
        <v>43.55</v>
      </c>
      <c r="BM151" s="6">
        <f t="shared" si="30"/>
        <v>43.55</v>
      </c>
      <c r="BN151" s="6">
        <f t="shared" si="31"/>
        <v>43.55</v>
      </c>
      <c r="BO151" s="6">
        <v>3</v>
      </c>
      <c r="BP151" s="6">
        <v>0</v>
      </c>
      <c r="BQ151" s="6">
        <v>10573</v>
      </c>
      <c r="BR151" s="6">
        <v>9.2661534367953955</v>
      </c>
    </row>
    <row r="152" spans="1:70" x14ac:dyDescent="0.25">
      <c r="A152" s="6">
        <v>151</v>
      </c>
      <c r="B152" s="7">
        <v>42583</v>
      </c>
      <c r="C152" s="6">
        <v>605.74699999999905</v>
      </c>
      <c r="D152" s="6">
        <f t="shared" si="32"/>
        <v>-7.8490876030049062E-2</v>
      </c>
      <c r="E152" s="6">
        <v>-2.928046034272885E-2</v>
      </c>
      <c r="F152" s="6">
        <v>-2.928046034272885E-2</v>
      </c>
      <c r="G152" s="6">
        <v>5.9090000000000002E-3</v>
      </c>
      <c r="H152" s="6">
        <v>-7.8912021490933782E-3</v>
      </c>
      <c r="I152" s="6">
        <v>-7.9225024582249923E-3</v>
      </c>
      <c r="J152" s="6">
        <v>-7.9225024582249923E-3</v>
      </c>
      <c r="K152" s="6">
        <v>10.9683978522764</v>
      </c>
      <c r="L152" s="6">
        <v>-7.5832456285490304E-2</v>
      </c>
      <c r="M152" s="6">
        <v>-7.8861899411376349E-2</v>
      </c>
      <c r="N152" s="6">
        <v>-7.8861899411376349E-2</v>
      </c>
      <c r="O152" s="6">
        <v>3.8672906756910201</v>
      </c>
      <c r="P152" s="6">
        <v>-2.3698544820417632E-2</v>
      </c>
      <c r="Q152" s="6">
        <v>-2.3983872247082125E-2</v>
      </c>
      <c r="R152" s="6">
        <v>-2.3983872247082125E-2</v>
      </c>
      <c r="S152" s="6">
        <v>6.2802595676077402E-3</v>
      </c>
      <c r="T152" s="6">
        <v>-5.6518037530684809E-2</v>
      </c>
      <c r="U152" s="6">
        <v>-5.8178032035858501E-2</v>
      </c>
      <c r="V152" s="6">
        <v>-5.8178032035858501E-2</v>
      </c>
      <c r="W152" s="6">
        <v>1099193368.8999701</v>
      </c>
      <c r="X152" s="6">
        <v>6.2349936247090877E-2</v>
      </c>
      <c r="Y152" s="6">
        <v>6.2349936247090877E-2</v>
      </c>
      <c r="Z152" s="6">
        <v>954685</v>
      </c>
      <c r="AA152" s="6">
        <v>0.4786806126700463</v>
      </c>
      <c r="AB152" s="6">
        <v>0.4786806126700463</v>
      </c>
      <c r="AC152" s="6">
        <v>17147499.527635202</v>
      </c>
      <c r="AD152" s="6">
        <v>-0.15273984612201727</v>
      </c>
      <c r="AE152" s="6">
        <v>-0.15273984612201727</v>
      </c>
      <c r="AF152" s="6">
        <v>193138566.726217</v>
      </c>
      <c r="AG152" s="6">
        <v>-0.13048567473738648</v>
      </c>
      <c r="AH152" s="6">
        <v>-0.13048567473738648</v>
      </c>
      <c r="AI152" s="6">
        <v>227652.05709093399</v>
      </c>
      <c r="AJ152" s="6">
        <v>0.56615754484108227</v>
      </c>
      <c r="AK152" s="6">
        <v>0.56615754484108227</v>
      </c>
      <c r="AL152" s="6">
        <v>15788868.000000009</v>
      </c>
      <c r="AM152" s="6">
        <v>3.269193778869914E-4</v>
      </c>
      <c r="AN152" s="6">
        <v>35550137658</v>
      </c>
      <c r="AO152" s="11">
        <f t="shared" si="33"/>
        <v>0</v>
      </c>
      <c r="AP152" s="6">
        <v>82565937.00000003</v>
      </c>
      <c r="AQ152" s="11">
        <f t="shared" si="34"/>
        <v>1.1575294067390622E-3</v>
      </c>
      <c r="AR152" s="6">
        <v>46923078.99999997</v>
      </c>
      <c r="AS152" s="11">
        <f t="shared" si="35"/>
        <v>9.5299746126089832E-4</v>
      </c>
      <c r="AT152" s="6">
        <v>8999999999</v>
      </c>
      <c r="AU152" s="6">
        <v>0</v>
      </c>
      <c r="AV152" s="6">
        <v>578</v>
      </c>
      <c r="AW152" s="6">
        <v>41.959999000000003</v>
      </c>
      <c r="AX152" s="6">
        <v>-1.4279152784388326E-3</v>
      </c>
      <c r="AY152" s="6">
        <v>-1.4279152784388326E-3</v>
      </c>
      <c r="AZ152" s="6">
        <v>2170.8400879999999</v>
      </c>
      <c r="BA152" s="6">
        <v>-1.2697873921424371E-3</v>
      </c>
      <c r="BB152" s="6">
        <v>-1.2697873921424371E-3</v>
      </c>
      <c r="BC152" s="6">
        <v>0.89590000000000003</v>
      </c>
      <c r="BD152" s="6">
        <f t="shared" si="24"/>
        <v>0.89590000000000003</v>
      </c>
      <c r="BE152" s="6">
        <f t="shared" si="25"/>
        <v>0.89590000000000003</v>
      </c>
      <c r="BF152" s="6">
        <v>6.6439000000000004</v>
      </c>
      <c r="BG152" s="6">
        <f t="shared" si="26"/>
        <v>6.6439000000000004</v>
      </c>
      <c r="BH152" s="6">
        <f t="shared" si="27"/>
        <v>6.6439000000000004</v>
      </c>
      <c r="BI152" s="6">
        <v>2.7709999999999999</v>
      </c>
      <c r="BJ152" s="6">
        <f t="shared" si="28"/>
        <v>2.7709999999999999</v>
      </c>
      <c r="BK152" s="6">
        <f t="shared" si="29"/>
        <v>2.7709999999999999</v>
      </c>
      <c r="BL152" s="6">
        <v>43.9</v>
      </c>
      <c r="BM152" s="6">
        <f t="shared" si="30"/>
        <v>43.9</v>
      </c>
      <c r="BN152" s="6">
        <f t="shared" si="31"/>
        <v>43.9</v>
      </c>
      <c r="BO152" s="6">
        <v>5</v>
      </c>
      <c r="BP152" s="6">
        <v>0</v>
      </c>
      <c r="BQ152" s="6">
        <v>10370</v>
      </c>
      <c r="BR152" s="6">
        <v>9.2467687285897338</v>
      </c>
    </row>
    <row r="153" spans="1:70" x14ac:dyDescent="0.25">
      <c r="A153" s="6">
        <v>152</v>
      </c>
      <c r="B153" s="7">
        <v>42584</v>
      </c>
      <c r="C153" s="6">
        <v>517.13492944875998</v>
      </c>
      <c r="D153" s="6">
        <f t="shared" si="32"/>
        <v>-0.14628561189942205</v>
      </c>
      <c r="E153" s="6">
        <v>-0.15815858129440841</v>
      </c>
      <c r="F153" s="6">
        <v>-6.7599999999999993E-2</v>
      </c>
      <c r="G153" s="6">
        <v>5.692E-3</v>
      </c>
      <c r="H153" s="6">
        <v>-3.6723641902183142E-2</v>
      </c>
      <c r="I153" s="6">
        <v>-3.7414932135931632E-2</v>
      </c>
      <c r="J153" s="6">
        <v>-3.7414932135931632E-2</v>
      </c>
      <c r="K153" s="6">
        <v>8.3525927478389708</v>
      </c>
      <c r="L153" s="6">
        <v>-0.23848561473310714</v>
      </c>
      <c r="M153" s="6">
        <v>-0.27244621612686709</v>
      </c>
      <c r="N153" s="6">
        <v>-9.2299999999999993E-2</v>
      </c>
      <c r="O153" s="6">
        <v>3.5527990745914</v>
      </c>
      <c r="P153" s="6">
        <v>-8.1320911064805282E-2</v>
      </c>
      <c r="Q153" s="6">
        <v>-8.4818413545135779E-2</v>
      </c>
      <c r="R153" s="6">
        <v>-8.2199999999999995E-2</v>
      </c>
      <c r="S153" s="6">
        <v>4.7850240379108504E-3</v>
      </c>
      <c r="T153" s="6">
        <v>-0.23808498894042543</v>
      </c>
      <c r="U153" s="6">
        <v>-0.27192026355842763</v>
      </c>
      <c r="V153" s="6">
        <v>-0.1061</v>
      </c>
      <c r="W153" s="6">
        <v>1868906086.66642</v>
      </c>
      <c r="X153" s="6">
        <v>0.7002523300670459</v>
      </c>
      <c r="Y153" s="6">
        <v>0.7002523300670459</v>
      </c>
      <c r="Z153" s="6">
        <v>1520290</v>
      </c>
      <c r="AA153" s="6">
        <v>0.59245196059433214</v>
      </c>
      <c r="AB153" s="6">
        <v>0.59245196059433214</v>
      </c>
      <c r="AC153" s="6">
        <v>60708724.337362804</v>
      </c>
      <c r="AD153" s="6">
        <v>2.5403834967030376</v>
      </c>
      <c r="AE153" s="6">
        <v>1.9708600000000001</v>
      </c>
      <c r="AF153" s="6">
        <v>476725427.05229902</v>
      </c>
      <c r="AG153" s="6">
        <v>1.4683077809523133</v>
      </c>
      <c r="AH153" s="6">
        <v>1.4683077809523133</v>
      </c>
      <c r="AI153" s="6">
        <v>681733.37526368594</v>
      </c>
      <c r="AJ153" s="6">
        <v>1.994628662597028</v>
      </c>
      <c r="AK153" s="6">
        <v>1.994628662597028</v>
      </c>
      <c r="AL153" s="6">
        <v>15790704.000000017</v>
      </c>
      <c r="AM153" s="6">
        <v>1.1628446067238319E-4</v>
      </c>
      <c r="AN153" s="6">
        <v>35550137658</v>
      </c>
      <c r="AO153" s="11">
        <f t="shared" si="33"/>
        <v>0</v>
      </c>
      <c r="AP153" s="6">
        <v>82597261.00000003</v>
      </c>
      <c r="AQ153" s="11">
        <f t="shared" si="34"/>
        <v>3.7938163288814839E-4</v>
      </c>
      <c r="AR153" s="6">
        <v>46938028.999999918</v>
      </c>
      <c r="AS153" s="11">
        <f t="shared" si="35"/>
        <v>3.1860654327368107E-4</v>
      </c>
      <c r="AT153" s="6">
        <v>8999999999</v>
      </c>
      <c r="AU153" s="6">
        <v>0</v>
      </c>
      <c r="AV153" s="6">
        <v>578</v>
      </c>
      <c r="AW153" s="6">
        <v>41.900002000000001</v>
      </c>
      <c r="AX153" s="6">
        <v>-1.4298618071941025E-3</v>
      </c>
      <c r="AY153" s="6">
        <v>-1.4298618071941025E-3</v>
      </c>
      <c r="AZ153" s="6">
        <v>2157.030029</v>
      </c>
      <c r="BA153" s="6">
        <v>-6.3616196680443418E-3</v>
      </c>
      <c r="BB153" s="6">
        <v>-6.3616196680443418E-3</v>
      </c>
      <c r="BC153" s="6">
        <v>0.89070000000000005</v>
      </c>
      <c r="BD153" s="6">
        <f t="shared" si="24"/>
        <v>0.89070000000000005</v>
      </c>
      <c r="BE153" s="6">
        <f t="shared" si="25"/>
        <v>0.89070000000000005</v>
      </c>
      <c r="BF153" s="6">
        <v>6.6272000000000002</v>
      </c>
      <c r="BG153" s="6">
        <f t="shared" si="26"/>
        <v>6.6272000000000002</v>
      </c>
      <c r="BH153" s="6">
        <f t="shared" si="27"/>
        <v>6.6272000000000002</v>
      </c>
      <c r="BI153" s="6">
        <v>2.7330000000000001</v>
      </c>
      <c r="BJ153" s="6">
        <f t="shared" si="28"/>
        <v>2.7330000000000001</v>
      </c>
      <c r="BK153" s="6">
        <f t="shared" si="29"/>
        <v>2.7330000000000001</v>
      </c>
      <c r="BL153" s="6">
        <v>44.6</v>
      </c>
      <c r="BM153" s="6">
        <f t="shared" si="30"/>
        <v>44.6</v>
      </c>
      <c r="BN153" s="6">
        <f t="shared" si="31"/>
        <v>44.6</v>
      </c>
      <c r="BO153" s="6">
        <v>5</v>
      </c>
      <c r="BP153" s="6">
        <v>0</v>
      </c>
      <c r="BQ153" s="6">
        <v>10997</v>
      </c>
      <c r="BR153" s="6">
        <v>9.3054687170677592</v>
      </c>
    </row>
    <row r="154" spans="1:70" x14ac:dyDescent="0.25">
      <c r="A154" s="6">
        <v>153</v>
      </c>
      <c r="B154" s="7">
        <v>42585</v>
      </c>
      <c r="C154" s="6">
        <v>567.38106161560097</v>
      </c>
      <c r="D154" s="6">
        <f t="shared" si="32"/>
        <v>9.7162518533414219E-2</v>
      </c>
      <c r="E154" s="6">
        <v>9.2727318481964693E-2</v>
      </c>
      <c r="F154" s="6">
        <v>6.2600000000000003E-2</v>
      </c>
      <c r="G154" s="6">
        <v>5.653E-3</v>
      </c>
      <c r="H154" s="6">
        <v>-6.8517217146872754E-3</v>
      </c>
      <c r="I154" s="6">
        <v>-6.8753025344521924E-3</v>
      </c>
      <c r="J154" s="6">
        <v>-6.8753025344521924E-3</v>
      </c>
      <c r="K154" s="6">
        <v>10.2217478158987</v>
      </c>
      <c r="L154" s="6">
        <v>0.22378142027136755</v>
      </c>
      <c r="M154" s="6">
        <v>0.20194558993348022</v>
      </c>
      <c r="N154" s="6">
        <v>0.1376</v>
      </c>
      <c r="O154" s="6">
        <v>3.7447753029633399</v>
      </c>
      <c r="P154" s="6">
        <v>5.4035205577736965E-2</v>
      </c>
      <c r="Q154" s="6">
        <v>5.2625851437751045E-2</v>
      </c>
      <c r="R154" s="6">
        <v>5.2625851437751045E-2</v>
      </c>
      <c r="S154" s="6">
        <v>5.1449164607733199E-3</v>
      </c>
      <c r="T154" s="6">
        <v>7.5212249721445329E-2</v>
      </c>
      <c r="U154" s="6">
        <v>7.2518083691942917E-2</v>
      </c>
      <c r="V154" s="6">
        <v>7.2518083691942917E-2</v>
      </c>
      <c r="W154" s="6">
        <v>2497221230.71244</v>
      </c>
      <c r="X154" s="6">
        <v>0.33619407017222031</v>
      </c>
      <c r="Y154" s="6">
        <v>0.33619407017222031</v>
      </c>
      <c r="Z154" s="6">
        <v>1606280</v>
      </c>
      <c r="AA154" s="6">
        <v>5.6561577067533168E-2</v>
      </c>
      <c r="AB154" s="6">
        <v>5.6561577067533168E-2</v>
      </c>
      <c r="AC154" s="6">
        <v>44330639.677388802</v>
      </c>
      <c r="AD154" s="6">
        <v>-0.26978140026398501</v>
      </c>
      <c r="AE154" s="6">
        <v>-0.26978140026398501</v>
      </c>
      <c r="AF154" s="6">
        <v>564517835.38484704</v>
      </c>
      <c r="AG154" s="6">
        <v>0.18415717591442166</v>
      </c>
      <c r="AH154" s="6">
        <v>0.18415717591442166</v>
      </c>
      <c r="AI154" s="6">
        <v>448274.37439680099</v>
      </c>
      <c r="AJ154" s="6">
        <v>-0.34244912943654243</v>
      </c>
      <c r="AK154" s="6">
        <v>-0.34244912943654243</v>
      </c>
      <c r="AL154" s="6">
        <v>15792708.000000009</v>
      </c>
      <c r="AM154" s="6">
        <v>1.2691011116366613E-4</v>
      </c>
      <c r="AN154" s="6">
        <v>35550137658</v>
      </c>
      <c r="AO154" s="11">
        <f t="shared" si="33"/>
        <v>0</v>
      </c>
      <c r="AP154" s="6">
        <v>82629009.000000179</v>
      </c>
      <c r="AQ154" s="11">
        <f t="shared" si="34"/>
        <v>3.8437109918389422E-4</v>
      </c>
      <c r="AR154" s="6">
        <v>46953028.999999873</v>
      </c>
      <c r="AS154" s="11">
        <f t="shared" si="35"/>
        <v>3.1957029980861194E-4</v>
      </c>
      <c r="AT154" s="6">
        <v>8999999999</v>
      </c>
      <c r="AU154" s="6">
        <v>0</v>
      </c>
      <c r="AV154" s="6">
        <v>578</v>
      </c>
      <c r="AW154" s="6">
        <v>42.07</v>
      </c>
      <c r="AX154" s="6">
        <v>4.0572313099173519E-3</v>
      </c>
      <c r="AY154" s="6">
        <v>4.0572313099173519E-3</v>
      </c>
      <c r="AZ154" s="6">
        <v>2163.790039</v>
      </c>
      <c r="BA154" s="6">
        <v>3.133943389343499E-3</v>
      </c>
      <c r="BB154" s="6">
        <v>3.133943389343499E-3</v>
      </c>
      <c r="BC154" s="6">
        <v>0.89700000000000002</v>
      </c>
      <c r="BD154" s="6">
        <f t="shared" si="24"/>
        <v>0.89700000000000002</v>
      </c>
      <c r="BE154" s="6">
        <f t="shared" si="25"/>
        <v>0.89700000000000002</v>
      </c>
      <c r="BF154" s="6">
        <v>6.6341999999999999</v>
      </c>
      <c r="BG154" s="6">
        <f t="shared" si="26"/>
        <v>6.6341999999999999</v>
      </c>
      <c r="BH154" s="6">
        <f t="shared" si="27"/>
        <v>6.6341999999999999</v>
      </c>
      <c r="BI154" s="6">
        <v>2.839</v>
      </c>
      <c r="BJ154" s="6">
        <f t="shared" si="28"/>
        <v>2.839</v>
      </c>
      <c r="BK154" s="6">
        <f t="shared" si="29"/>
        <v>2.839</v>
      </c>
      <c r="BL154" s="6">
        <v>44.6</v>
      </c>
      <c r="BM154" s="6">
        <f t="shared" si="30"/>
        <v>44.6</v>
      </c>
      <c r="BN154" s="6">
        <f t="shared" si="31"/>
        <v>44.6</v>
      </c>
      <c r="BO154" s="6">
        <v>5</v>
      </c>
      <c r="BP154" s="6">
        <v>0</v>
      </c>
      <c r="BQ154" s="6">
        <v>22899</v>
      </c>
      <c r="BR154" s="6">
        <v>10.038892189542331</v>
      </c>
    </row>
    <row r="155" spans="1:70" x14ac:dyDescent="0.25">
      <c r="A155" s="6">
        <v>154</v>
      </c>
      <c r="B155" s="7">
        <v>42586</v>
      </c>
      <c r="C155" s="6">
        <v>576.60370672485396</v>
      </c>
      <c r="D155" s="6">
        <f t="shared" si="32"/>
        <v>1.625476374377351E-2</v>
      </c>
      <c r="E155" s="6">
        <v>1.6124069439645547E-2</v>
      </c>
      <c r="F155" s="6">
        <v>1.6124069439645547E-2</v>
      </c>
      <c r="G155" s="6">
        <v>5.8180000000000003E-3</v>
      </c>
      <c r="H155" s="6">
        <v>2.9188041747744597E-2</v>
      </c>
      <c r="I155" s="6">
        <v>2.8770182379856166E-2</v>
      </c>
      <c r="J155" s="6">
        <v>2.8770182379856166E-2</v>
      </c>
      <c r="K155" s="6">
        <v>11.032160216870199</v>
      </c>
      <c r="L155" s="6">
        <v>7.9283153484866836E-2</v>
      </c>
      <c r="M155" s="6">
        <v>7.6297073985445413E-2</v>
      </c>
      <c r="N155" s="6">
        <v>7.6297073985445413E-2</v>
      </c>
      <c r="O155" s="6">
        <v>3.75954514188762</v>
      </c>
      <c r="P155" s="6">
        <v>3.9441188667828243E-3</v>
      </c>
      <c r="Q155" s="6">
        <v>3.9363612213253983E-3</v>
      </c>
      <c r="R155" s="6">
        <v>3.9363612213253983E-3</v>
      </c>
      <c r="S155" s="6">
        <v>5.2391266734284703E-3</v>
      </c>
      <c r="T155" s="6">
        <v>1.8311320188275686E-2</v>
      </c>
      <c r="U155" s="6">
        <v>1.8145686885411242E-2</v>
      </c>
      <c r="V155" s="6">
        <v>1.8145686885411242E-2</v>
      </c>
      <c r="W155" s="6">
        <v>1656264326.9642899</v>
      </c>
      <c r="X155" s="6">
        <v>-0.33675706958018731</v>
      </c>
      <c r="Y155" s="6">
        <v>-0.33675706958018731</v>
      </c>
      <c r="Z155" s="6">
        <v>999099</v>
      </c>
      <c r="AA155" s="6">
        <v>-0.37800445750429562</v>
      </c>
      <c r="AB155" s="6">
        <v>-0.37800445750429562</v>
      </c>
      <c r="AC155" s="6">
        <v>29307740.664380599</v>
      </c>
      <c r="AD155" s="6">
        <v>-0.33888297399576556</v>
      </c>
      <c r="AE155" s="6">
        <v>-0.33888297399576556</v>
      </c>
      <c r="AF155" s="6">
        <v>238756121.47767499</v>
      </c>
      <c r="AG155" s="6">
        <v>-0.5770618632183544</v>
      </c>
      <c r="AH155" s="6">
        <v>-0.49238500000000002</v>
      </c>
      <c r="AI155" s="6">
        <v>362390.56337578601</v>
      </c>
      <c r="AJ155" s="6">
        <v>-0.1915875988596949</v>
      </c>
      <c r="AK155" s="6">
        <v>-0.1915875988596949</v>
      </c>
      <c r="AL155" s="6">
        <v>15794544.000000015</v>
      </c>
      <c r="AM155" s="6">
        <v>1.1625618608319655E-4</v>
      </c>
      <c r="AN155" s="6">
        <v>35557883251</v>
      </c>
      <c r="AO155" s="11">
        <f t="shared" si="33"/>
        <v>2.1787800301968665E-4</v>
      </c>
      <c r="AP155" s="6">
        <v>82661228.999999985</v>
      </c>
      <c r="AQ155" s="11">
        <f t="shared" si="34"/>
        <v>3.8993569437346411E-4</v>
      </c>
      <c r="AR155" s="6">
        <v>46967653.999999829</v>
      </c>
      <c r="AS155" s="11">
        <f t="shared" si="35"/>
        <v>3.1148150207636947E-4</v>
      </c>
      <c r="AT155" s="6">
        <v>8999999999</v>
      </c>
      <c r="AU155" s="6">
        <v>0</v>
      </c>
      <c r="AV155" s="6">
        <v>578</v>
      </c>
      <c r="AW155" s="6">
        <v>42.110000999999997</v>
      </c>
      <c r="AX155" s="6">
        <v>9.5082006180167869E-4</v>
      </c>
      <c r="AY155" s="6">
        <v>9.5082006180167869E-4</v>
      </c>
      <c r="AZ155" s="6">
        <v>2164.25</v>
      </c>
      <c r="BA155" s="6">
        <v>2.1257191858254097E-4</v>
      </c>
      <c r="BB155" s="6">
        <v>2.1257191858254097E-4</v>
      </c>
      <c r="BC155" s="6">
        <v>0.89849999999999997</v>
      </c>
      <c r="BD155" s="6">
        <f t="shared" si="24"/>
        <v>0.89849999999999997</v>
      </c>
      <c r="BE155" s="6">
        <f t="shared" si="25"/>
        <v>0.89849999999999997</v>
      </c>
      <c r="BF155" s="6">
        <v>6.6417999999999999</v>
      </c>
      <c r="BG155" s="6">
        <f t="shared" si="26"/>
        <v>6.6417999999999999</v>
      </c>
      <c r="BH155" s="6">
        <f t="shared" si="27"/>
        <v>6.6417999999999999</v>
      </c>
      <c r="BI155" s="6">
        <v>2.8340000000000001</v>
      </c>
      <c r="BJ155" s="6">
        <f t="shared" si="28"/>
        <v>2.8340000000000001</v>
      </c>
      <c r="BK155" s="6">
        <f t="shared" si="29"/>
        <v>2.8340000000000001</v>
      </c>
      <c r="BL155" s="6">
        <v>44.55</v>
      </c>
      <c r="BM155" s="6">
        <f t="shared" si="30"/>
        <v>44.55</v>
      </c>
      <c r="BN155" s="6">
        <f t="shared" si="31"/>
        <v>44.55</v>
      </c>
      <c r="BO155" s="6">
        <v>5</v>
      </c>
      <c r="BP155" s="6">
        <v>0</v>
      </c>
      <c r="BQ155" s="6">
        <v>15861</v>
      </c>
      <c r="BR155" s="6">
        <v>9.6716815906432654</v>
      </c>
    </row>
    <row r="156" spans="1:70" x14ac:dyDescent="0.25">
      <c r="A156" s="6">
        <v>155</v>
      </c>
      <c r="B156" s="7">
        <v>42587</v>
      </c>
      <c r="C156" s="6">
        <v>576.03380000000004</v>
      </c>
      <c r="D156" s="6">
        <f t="shared" si="32"/>
        <v>-9.8838546857603284E-4</v>
      </c>
      <c r="E156" s="6">
        <v>-9.8887424358524555E-4</v>
      </c>
      <c r="F156" s="6">
        <v>-9.8887424358524555E-4</v>
      </c>
      <c r="G156" s="6">
        <v>6.4440000000000001E-3</v>
      </c>
      <c r="H156" s="6">
        <v>0.10759711240976277</v>
      </c>
      <c r="I156" s="6">
        <v>0.10219290524171802</v>
      </c>
      <c r="J156" s="6">
        <v>0.10219290524171802</v>
      </c>
      <c r="K156" s="6">
        <v>10.9400141081538</v>
      </c>
      <c r="L156" s="6">
        <v>-8.3524991393336308E-3</v>
      </c>
      <c r="M156" s="6">
        <v>-8.3875767204764518E-3</v>
      </c>
      <c r="N156" s="6">
        <v>-8.3875767204764518E-3</v>
      </c>
      <c r="O156" s="6">
        <v>3.7420128243681501</v>
      </c>
      <c r="P156" s="6">
        <v>-4.6634145509068621E-3</v>
      </c>
      <c r="Q156" s="6">
        <v>-4.6743221929929826E-3</v>
      </c>
      <c r="R156" s="6">
        <v>-4.6743221929929826E-3</v>
      </c>
      <c r="S156" s="6">
        <v>5.3357558441067899E-3</v>
      </c>
      <c r="T156" s="6">
        <v>1.8443755362587116E-2</v>
      </c>
      <c r="U156" s="6">
        <v>1.8275732148180325E-2</v>
      </c>
      <c r="V156" s="6">
        <v>1.8275732148180325E-2</v>
      </c>
      <c r="W156" s="6">
        <v>730357921.45576406</v>
      </c>
      <c r="X156" s="6">
        <v>-0.55903299396998296</v>
      </c>
      <c r="Y156" s="6">
        <v>-0.42460100000000001</v>
      </c>
      <c r="Z156" s="6">
        <v>707344</v>
      </c>
      <c r="AA156" s="6">
        <v>-0.29201810831559233</v>
      </c>
      <c r="AB156" s="6">
        <v>-0.29201810831559233</v>
      </c>
      <c r="AC156" s="6">
        <v>10956639.347020401</v>
      </c>
      <c r="AD156" s="6">
        <v>-0.62615203019260235</v>
      </c>
      <c r="AE156" s="6">
        <v>-0.57167100000000004</v>
      </c>
      <c r="AF156" s="6">
        <v>105749637.724581</v>
      </c>
      <c r="AG156" s="6">
        <v>-0.55708093652179225</v>
      </c>
      <c r="AH156" s="6">
        <v>-0.49238500000000002</v>
      </c>
      <c r="AI156" s="6">
        <v>120680.315214</v>
      </c>
      <c r="AJ156" s="6">
        <v>-0.66698825132248585</v>
      </c>
      <c r="AK156" s="6">
        <v>-0.61693600000000004</v>
      </c>
      <c r="AL156" s="6">
        <v>15796535.999999998</v>
      </c>
      <c r="AM156" s="6">
        <v>1.2611950050493603E-4</v>
      </c>
      <c r="AN156" s="6">
        <v>35557883251</v>
      </c>
      <c r="AO156" s="11">
        <f t="shared" si="33"/>
        <v>0</v>
      </c>
      <c r="AP156" s="6">
        <v>82694088.000000104</v>
      </c>
      <c r="AQ156" s="11">
        <f t="shared" si="34"/>
        <v>3.9751405099625622E-4</v>
      </c>
      <c r="AR156" s="6">
        <v>46983279.000000052</v>
      </c>
      <c r="AS156" s="11">
        <f t="shared" si="35"/>
        <v>3.3267576022050357E-4</v>
      </c>
      <c r="AT156" s="6">
        <v>8999999999</v>
      </c>
      <c r="AU156" s="6">
        <v>0</v>
      </c>
      <c r="AV156" s="6">
        <v>578</v>
      </c>
      <c r="AW156" s="6">
        <v>42.23</v>
      </c>
      <c r="AX156" s="6">
        <v>2.8496555960661218E-3</v>
      </c>
      <c r="AY156" s="6">
        <v>2.8496555960661218E-3</v>
      </c>
      <c r="AZ156" s="6">
        <v>2182.8701169999999</v>
      </c>
      <c r="BA156" s="6">
        <v>8.603496361326065E-3</v>
      </c>
      <c r="BB156" s="6">
        <v>8.603496361326065E-3</v>
      </c>
      <c r="BC156" s="6">
        <v>0.90210000000000001</v>
      </c>
      <c r="BD156" s="6">
        <f t="shared" si="24"/>
        <v>0.90210000000000001</v>
      </c>
      <c r="BE156" s="6">
        <f t="shared" si="25"/>
        <v>0.90210000000000001</v>
      </c>
      <c r="BF156" s="6">
        <v>6.6563999999999997</v>
      </c>
      <c r="BG156" s="6">
        <f t="shared" si="26"/>
        <v>6.6563999999999997</v>
      </c>
      <c r="BH156" s="6">
        <f t="shared" si="27"/>
        <v>6.6563999999999997</v>
      </c>
      <c r="BI156" s="6">
        <v>2.7719999999999998</v>
      </c>
      <c r="BJ156" s="6">
        <f t="shared" si="28"/>
        <v>2.7719999999999998</v>
      </c>
      <c r="BK156" s="6">
        <f t="shared" si="29"/>
        <v>2.7719999999999998</v>
      </c>
      <c r="BL156" s="6">
        <v>45.15</v>
      </c>
      <c r="BM156" s="6">
        <f t="shared" si="30"/>
        <v>45.15</v>
      </c>
      <c r="BN156" s="6">
        <f t="shared" si="31"/>
        <v>45.15</v>
      </c>
      <c r="BO156" s="6">
        <v>5</v>
      </c>
      <c r="BP156" s="6">
        <v>0</v>
      </c>
      <c r="BQ156" s="6">
        <v>11986</v>
      </c>
      <c r="BR156" s="6">
        <v>9.3915780082070999</v>
      </c>
    </row>
    <row r="157" spans="1:70" x14ac:dyDescent="0.25">
      <c r="A157" s="6">
        <v>156</v>
      </c>
      <c r="B157" s="7">
        <v>42590</v>
      </c>
      <c r="C157" s="6">
        <v>590.71249999999998</v>
      </c>
      <c r="D157" s="6">
        <f t="shared" si="32"/>
        <v>2.5482358847692503E-2</v>
      </c>
      <c r="E157" s="6">
        <v>-3.3040980556902728E-3</v>
      </c>
      <c r="F157" s="6">
        <v>-3.3040980556902728E-3</v>
      </c>
      <c r="G157" s="6">
        <v>6.0260000000000001E-3</v>
      </c>
      <c r="H157" s="6">
        <v>-2.4445523717014746E-2</v>
      </c>
      <c r="I157" s="6">
        <v>-2.4749276005652555E-2</v>
      </c>
      <c r="J157" s="6">
        <v>-2.4749276005652555E-2</v>
      </c>
      <c r="K157" s="6">
        <v>11.2458051210889</v>
      </c>
      <c r="L157" s="6">
        <v>2.9806582739787351E-2</v>
      </c>
      <c r="M157" s="6">
        <v>2.9371000860189563E-2</v>
      </c>
      <c r="N157" s="6">
        <v>2.9371000860189563E-2</v>
      </c>
      <c r="O157" s="6">
        <v>3.7971470525867601</v>
      </c>
      <c r="P157" s="6">
        <v>3.0848274662482514E-3</v>
      </c>
      <c r="Q157" s="6">
        <v>3.0800791486541722E-3</v>
      </c>
      <c r="R157" s="6">
        <v>3.0800791486541722E-3</v>
      </c>
      <c r="S157" s="6">
        <v>5.0136900615198703E-3</v>
      </c>
      <c r="T157" s="6">
        <v>-4.0323168021878016E-3</v>
      </c>
      <c r="U157" s="6">
        <v>-4.0404685124827786E-3</v>
      </c>
      <c r="V157" s="6">
        <v>-4.0404685124827786E-3</v>
      </c>
      <c r="W157" s="6">
        <v>732938493.48915303</v>
      </c>
      <c r="X157" s="6">
        <v>-0.34509151267212995</v>
      </c>
      <c r="Y157" s="6">
        <v>-0.34509151267212995</v>
      </c>
      <c r="Z157" s="6">
        <v>725965</v>
      </c>
      <c r="AA157" s="6">
        <v>-0.44291096889052595</v>
      </c>
      <c r="AB157" s="6">
        <v>-0.44291096889052595</v>
      </c>
      <c r="AC157" s="6">
        <v>10967961.7605776</v>
      </c>
      <c r="AD157" s="6">
        <v>-7.7004318047358467E-2</v>
      </c>
      <c r="AE157" s="6">
        <v>-7.7004318047358467E-2</v>
      </c>
      <c r="AF157" s="6">
        <v>145062791.28483701</v>
      </c>
      <c r="AG157" s="6">
        <v>-0.17569406778292834</v>
      </c>
      <c r="AH157" s="6">
        <v>-0.17569406778292834</v>
      </c>
      <c r="AI157" s="6">
        <v>121928.36647064501</v>
      </c>
      <c r="AJ157" s="6">
        <v>-0.50489762402456562</v>
      </c>
      <c r="AK157" s="6">
        <v>-0.50489762402456562</v>
      </c>
      <c r="AL157" s="6">
        <v>15802103.999999985</v>
      </c>
      <c r="AM157" s="6">
        <v>3.5248234169737985E-4</v>
      </c>
      <c r="AN157" s="6">
        <v>35557883251</v>
      </c>
      <c r="AO157" s="11">
        <f t="shared" si="33"/>
        <v>0</v>
      </c>
      <c r="AP157" s="6">
        <v>82790181.000000089</v>
      </c>
      <c r="AQ157" s="11">
        <f t="shared" si="34"/>
        <v>1.1620298660284514E-3</v>
      </c>
      <c r="AR157" s="6">
        <v>47025104.000000037</v>
      </c>
      <c r="AS157" s="11">
        <f t="shared" si="35"/>
        <v>8.9021032354904498E-4</v>
      </c>
      <c r="AT157" s="6">
        <v>8999999999</v>
      </c>
      <c r="AU157" s="6">
        <v>0</v>
      </c>
      <c r="AV157" s="6">
        <v>577</v>
      </c>
      <c r="AW157" s="6">
        <v>42.23</v>
      </c>
      <c r="AX157" s="6">
        <v>0</v>
      </c>
      <c r="AY157" s="6">
        <v>0</v>
      </c>
      <c r="AZ157" s="6">
        <v>2180.889893</v>
      </c>
      <c r="BA157" s="6">
        <v>-9.0716528875359897E-4</v>
      </c>
      <c r="BB157" s="6">
        <v>-9.0716528875359897E-4</v>
      </c>
      <c r="BC157" s="6">
        <v>0.90149999999999997</v>
      </c>
      <c r="BD157" s="6">
        <f t="shared" si="24"/>
        <v>0.90149999999999997</v>
      </c>
      <c r="BE157" s="6">
        <f t="shared" si="25"/>
        <v>0.90149999999999997</v>
      </c>
      <c r="BF157" s="6">
        <v>6.6614000000000004</v>
      </c>
      <c r="BG157" s="6">
        <f t="shared" si="26"/>
        <v>6.6614000000000004</v>
      </c>
      <c r="BH157" s="6">
        <f t="shared" si="27"/>
        <v>6.6614000000000004</v>
      </c>
      <c r="BI157" s="6">
        <v>2.7480000000000002</v>
      </c>
      <c r="BJ157" s="6">
        <f t="shared" si="28"/>
        <v>2.7480000000000002</v>
      </c>
      <c r="BK157" s="6">
        <f t="shared" si="29"/>
        <v>2.7480000000000002</v>
      </c>
      <c r="BL157" s="6">
        <v>45.85</v>
      </c>
      <c r="BM157" s="6">
        <f t="shared" si="30"/>
        <v>45.85</v>
      </c>
      <c r="BN157" s="6">
        <f t="shared" si="31"/>
        <v>45.85</v>
      </c>
      <c r="BO157" s="6">
        <v>3</v>
      </c>
      <c r="BP157" s="6">
        <v>0</v>
      </c>
      <c r="BQ157" s="6">
        <v>14804</v>
      </c>
      <c r="BR157" s="6">
        <v>9.6027202405356924</v>
      </c>
    </row>
    <row r="158" spans="1:70" x14ac:dyDescent="0.25">
      <c r="A158" s="6">
        <v>157</v>
      </c>
      <c r="B158" s="7">
        <v>42591</v>
      </c>
      <c r="C158" s="6">
        <v>585.30249999999899</v>
      </c>
      <c r="D158" s="6">
        <f t="shared" si="32"/>
        <v>-9.1584315551152071E-3</v>
      </c>
      <c r="E158" s="6">
        <v>-9.2006278213945334E-3</v>
      </c>
      <c r="F158" s="6">
        <v>-9.2006278213945334E-3</v>
      </c>
      <c r="G158" s="6">
        <v>6.1669999999999997E-3</v>
      </c>
      <c r="H158" s="6">
        <v>2.3398606040491144E-2</v>
      </c>
      <c r="I158" s="6">
        <v>2.3129055301246221E-2</v>
      </c>
      <c r="J158" s="6">
        <v>2.3129055301246221E-2</v>
      </c>
      <c r="K158" s="6">
        <v>12.191218707659599</v>
      </c>
      <c r="L158" s="6">
        <v>8.4068110410147154E-2</v>
      </c>
      <c r="M158" s="6">
        <v>8.0720733525262253E-2</v>
      </c>
      <c r="N158" s="6">
        <v>8.0720733525262253E-2</v>
      </c>
      <c r="O158" s="6">
        <v>3.75362627570069</v>
      </c>
      <c r="P158" s="6">
        <v>-1.1461440993290514E-2</v>
      </c>
      <c r="Q158" s="6">
        <v>-1.1527629538200888E-2</v>
      </c>
      <c r="R158" s="6">
        <v>-1.1527629538200888E-2</v>
      </c>
      <c r="S158" s="6">
        <v>5.5172360542795496E-3</v>
      </c>
      <c r="T158" s="6">
        <v>0.10043420845345043</v>
      </c>
      <c r="U158" s="6">
        <v>9.5704836874659541E-2</v>
      </c>
      <c r="V158" s="6">
        <v>9.5704836874659541E-2</v>
      </c>
      <c r="W158" s="6">
        <v>764158462.476601</v>
      </c>
      <c r="X158" s="6">
        <v>4.2595619229691899E-2</v>
      </c>
      <c r="Y158" s="6">
        <v>4.2595619229691899E-2</v>
      </c>
      <c r="Z158" s="6">
        <v>1097260</v>
      </c>
      <c r="AA158" s="6">
        <v>0.51145027652848274</v>
      </c>
      <c r="AB158" s="6">
        <v>0.51145027652848274</v>
      </c>
      <c r="AC158" s="6">
        <v>29672733.5201855</v>
      </c>
      <c r="AD158" s="6">
        <v>1.7054008910606249</v>
      </c>
      <c r="AE158" s="6">
        <v>1.7054008910606249</v>
      </c>
      <c r="AF158" s="6">
        <v>136630024.84248799</v>
      </c>
      <c r="AG158" s="6">
        <v>-5.8131836342449242E-2</v>
      </c>
      <c r="AH158" s="6">
        <v>-5.8131836342449242E-2</v>
      </c>
      <c r="AI158" s="6">
        <v>613343.77777876996</v>
      </c>
      <c r="AJ158" s="6">
        <v>4.0303616421075912</v>
      </c>
      <c r="AK158" s="6">
        <v>2.7008559999999999</v>
      </c>
      <c r="AL158" s="6">
        <v>15803556.000000009</v>
      </c>
      <c r="AM158" s="6">
        <v>9.1886498153930372E-5</v>
      </c>
      <c r="AN158" s="6">
        <v>35557883251</v>
      </c>
      <c r="AO158" s="11">
        <f t="shared" si="33"/>
        <v>0</v>
      </c>
      <c r="AP158" s="6">
        <v>82822369.000000283</v>
      </c>
      <c r="AQ158" s="11">
        <f t="shared" si="34"/>
        <v>3.8879006678574216E-4</v>
      </c>
      <c r="AR158" s="6">
        <v>47040003.999999851</v>
      </c>
      <c r="AS158" s="11">
        <f t="shared" si="35"/>
        <v>3.1685203715474451E-4</v>
      </c>
      <c r="AT158" s="6">
        <v>8999999999</v>
      </c>
      <c r="AU158" s="6">
        <v>0</v>
      </c>
      <c r="AV158" s="6">
        <v>577</v>
      </c>
      <c r="AW158" s="6">
        <v>42.169998</v>
      </c>
      <c r="AX158" s="6">
        <v>-1.4208382666350279E-3</v>
      </c>
      <c r="AY158" s="6">
        <v>-1.4208382666350279E-3</v>
      </c>
      <c r="AZ158" s="6">
        <v>2181.73999</v>
      </c>
      <c r="BA158" s="6">
        <v>3.8979363549189743E-4</v>
      </c>
      <c r="BB158" s="6">
        <v>3.8979363549189743E-4</v>
      </c>
      <c r="BC158" s="6">
        <v>0.89929999999999999</v>
      </c>
      <c r="BD158" s="6">
        <f t="shared" si="24"/>
        <v>0.89929999999999999</v>
      </c>
      <c r="BE158" s="6">
        <f t="shared" si="25"/>
        <v>0.89929999999999999</v>
      </c>
      <c r="BF158" s="6">
        <v>6.6557000000000004</v>
      </c>
      <c r="BG158" s="6">
        <f t="shared" si="26"/>
        <v>6.6557000000000004</v>
      </c>
      <c r="BH158" s="6">
        <f t="shared" si="27"/>
        <v>6.6557000000000004</v>
      </c>
      <c r="BI158" s="6">
        <v>2.6150000000000002</v>
      </c>
      <c r="BJ158" s="6">
        <f t="shared" si="28"/>
        <v>2.6150000000000002</v>
      </c>
      <c r="BK158" s="6">
        <f t="shared" si="29"/>
        <v>2.6150000000000002</v>
      </c>
      <c r="BL158" s="6">
        <v>46.15</v>
      </c>
      <c r="BM158" s="6">
        <f t="shared" si="30"/>
        <v>46.15</v>
      </c>
      <c r="BN158" s="6">
        <f t="shared" si="31"/>
        <v>46.15</v>
      </c>
      <c r="BO158" s="6">
        <v>3</v>
      </c>
      <c r="BP158" s="6">
        <v>0</v>
      </c>
      <c r="BQ158" s="6">
        <v>13790</v>
      </c>
      <c r="BR158" s="6">
        <v>9.5317714844743371</v>
      </c>
    </row>
    <row r="159" spans="1:70" x14ac:dyDescent="0.25">
      <c r="A159" s="6">
        <v>158</v>
      </c>
      <c r="B159" s="7">
        <v>42592</v>
      </c>
      <c r="C159" s="6">
        <v>592.26684329709803</v>
      </c>
      <c r="D159" s="6">
        <f t="shared" si="32"/>
        <v>1.1898707586417385E-2</v>
      </c>
      <c r="E159" s="6">
        <v>1.1828474538034237E-2</v>
      </c>
      <c r="F159" s="6">
        <v>1.1828474538034237E-2</v>
      </c>
      <c r="G159" s="6">
        <v>6.2009999999999904E-3</v>
      </c>
      <c r="H159" s="6">
        <v>5.5132155018632455E-3</v>
      </c>
      <c r="I159" s="6">
        <v>5.4980733583837272E-3</v>
      </c>
      <c r="J159" s="6">
        <v>5.4980733583837272E-3</v>
      </c>
      <c r="K159" s="6">
        <v>12.141222798878101</v>
      </c>
      <c r="L159" s="6">
        <v>-4.1009771033052762E-3</v>
      </c>
      <c r="M159" s="6">
        <v>-4.1094091709460399E-3</v>
      </c>
      <c r="N159" s="6">
        <v>-4.1094091709460399E-3</v>
      </c>
      <c r="O159" s="6">
        <v>3.7556648423218202</v>
      </c>
      <c r="P159" s="6">
        <v>5.4309259137677016E-4</v>
      </c>
      <c r="Q159" s="6">
        <v>5.4294516996857879E-4</v>
      </c>
      <c r="R159" s="6">
        <v>5.4294516996857879E-4</v>
      </c>
      <c r="S159" s="6">
        <v>5.5283683623315299E-3</v>
      </c>
      <c r="T159" s="6">
        <v>2.0177327818600896E-3</v>
      </c>
      <c r="U159" s="6">
        <v>2.0156998931619924E-3</v>
      </c>
      <c r="V159" s="6">
        <v>2.0156998931619924E-3</v>
      </c>
      <c r="W159" s="6">
        <v>787203551.078336</v>
      </c>
      <c r="X159" s="6">
        <v>3.0157473525905826E-2</v>
      </c>
      <c r="Y159" s="6">
        <v>3.0157473525905826E-2</v>
      </c>
      <c r="Z159" s="6">
        <v>882068</v>
      </c>
      <c r="AA159" s="6">
        <v>-0.19611760202686693</v>
      </c>
      <c r="AB159" s="6">
        <v>-0.19611760202686693</v>
      </c>
      <c r="AC159" s="6">
        <v>23499542.868399698</v>
      </c>
      <c r="AD159" s="6">
        <v>-0.20804253331046699</v>
      </c>
      <c r="AE159" s="6">
        <v>-0.20804253331046699</v>
      </c>
      <c r="AF159" s="6">
        <v>195472349.621858</v>
      </c>
      <c r="AG159" s="6">
        <v>0.43066906302041269</v>
      </c>
      <c r="AH159" s="6">
        <v>0.43066906302041269</v>
      </c>
      <c r="AI159" s="6">
        <v>330956.04385210201</v>
      </c>
      <c r="AJ159" s="6">
        <v>-0.46040694331217913</v>
      </c>
      <c r="AK159" s="6">
        <v>-0.46040694331217913</v>
      </c>
      <c r="AL159" s="6">
        <v>15805427.999999991</v>
      </c>
      <c r="AM159" s="6">
        <v>1.1845435293052858E-4</v>
      </c>
      <c r="AN159" s="6">
        <v>35557883250.999893</v>
      </c>
      <c r="AO159" s="11">
        <f t="shared" si="33"/>
        <v>-3.0038774435341598E-15</v>
      </c>
      <c r="AP159" s="6">
        <v>82854969.999999911</v>
      </c>
      <c r="AQ159" s="11">
        <f t="shared" si="34"/>
        <v>3.9362554335565261E-4</v>
      </c>
      <c r="AR159" s="6">
        <v>47054078.999999873</v>
      </c>
      <c r="AS159" s="11">
        <f t="shared" si="35"/>
        <v>2.9921340993130862E-4</v>
      </c>
      <c r="AT159" s="6">
        <v>8999999999</v>
      </c>
      <c r="AU159" s="6">
        <v>0</v>
      </c>
      <c r="AV159" s="6">
        <v>577</v>
      </c>
      <c r="AW159" s="6">
        <v>41.959999000000003</v>
      </c>
      <c r="AX159" s="6">
        <v>-4.9798200132709584E-3</v>
      </c>
      <c r="AY159" s="6">
        <v>-4.9798200132709584E-3</v>
      </c>
      <c r="AZ159" s="6">
        <v>2175.48999</v>
      </c>
      <c r="BA159" s="6">
        <v>-2.8646859977113953E-3</v>
      </c>
      <c r="BB159" s="6">
        <v>-2.8646859977113953E-3</v>
      </c>
      <c r="BC159" s="6">
        <v>0.89470000000000005</v>
      </c>
      <c r="BD159" s="6">
        <f t="shared" si="24"/>
        <v>0.89470000000000005</v>
      </c>
      <c r="BE159" s="6">
        <f t="shared" si="25"/>
        <v>0.89470000000000005</v>
      </c>
      <c r="BF159" s="6">
        <v>6.6379999999999999</v>
      </c>
      <c r="BG159" s="6">
        <f t="shared" si="26"/>
        <v>6.6379999999999999</v>
      </c>
      <c r="BH159" s="6">
        <f t="shared" si="27"/>
        <v>6.6379999999999999</v>
      </c>
      <c r="BI159" s="6">
        <v>2.5609999999999999</v>
      </c>
      <c r="BJ159" s="6">
        <f t="shared" si="28"/>
        <v>2.5609999999999999</v>
      </c>
      <c r="BK159" s="6">
        <f t="shared" si="29"/>
        <v>2.5609999999999999</v>
      </c>
      <c r="BL159" s="6">
        <v>46.15</v>
      </c>
      <c r="BM159" s="6">
        <f t="shared" si="30"/>
        <v>46.15</v>
      </c>
      <c r="BN159" s="6">
        <f t="shared" si="31"/>
        <v>46.15</v>
      </c>
      <c r="BO159" s="6">
        <v>3</v>
      </c>
      <c r="BP159" s="6">
        <v>0</v>
      </c>
      <c r="BQ159" s="6">
        <v>11279</v>
      </c>
      <c r="BR159" s="6">
        <v>9.3307865250520496</v>
      </c>
    </row>
    <row r="160" spans="1:70" x14ac:dyDescent="0.25">
      <c r="A160" s="6">
        <v>159</v>
      </c>
      <c r="B160" s="7">
        <v>42593</v>
      </c>
      <c r="C160" s="6">
        <v>587.61379999999997</v>
      </c>
      <c r="D160" s="6">
        <f t="shared" si="32"/>
        <v>-7.8563292032270086E-3</v>
      </c>
      <c r="E160" s="6">
        <v>-7.8873527518031027E-3</v>
      </c>
      <c r="F160" s="6">
        <v>-7.8873527518031027E-3</v>
      </c>
      <c r="G160" s="6">
        <v>6.1900000000000002E-3</v>
      </c>
      <c r="H160" s="6">
        <v>-1.7739074342832126E-3</v>
      </c>
      <c r="I160" s="6">
        <v>-1.775482671234555E-3</v>
      </c>
      <c r="J160" s="6">
        <v>-1.775482671234555E-3</v>
      </c>
      <c r="K160" s="6">
        <v>11.9881401888618</v>
      </c>
      <c r="L160" s="6">
        <v>-1.2608500194102817E-2</v>
      </c>
      <c r="M160" s="6">
        <v>-1.2688661857689236E-2</v>
      </c>
      <c r="N160" s="6">
        <v>-1.2688661857689236E-2</v>
      </c>
      <c r="O160" s="6">
        <v>3.7801210194240502</v>
      </c>
      <c r="P160" s="6">
        <v>6.5118103262672327E-3</v>
      </c>
      <c r="Q160" s="6">
        <v>6.4907000837758537E-3</v>
      </c>
      <c r="R160" s="6">
        <v>6.4907000837758537E-3</v>
      </c>
      <c r="S160" s="6">
        <v>5.5382559853875499E-3</v>
      </c>
      <c r="T160" s="6">
        <v>1.7885246437974447E-3</v>
      </c>
      <c r="U160" s="6">
        <v>1.7869271380985972E-3</v>
      </c>
      <c r="V160" s="6">
        <v>1.7869271380985972E-3</v>
      </c>
      <c r="W160" s="6">
        <v>332761748.88416898</v>
      </c>
      <c r="X160" s="6">
        <v>-0.57728627058612536</v>
      </c>
      <c r="Y160" s="6">
        <v>-0.42460100000000001</v>
      </c>
      <c r="Z160" s="6">
        <v>406905</v>
      </c>
      <c r="AA160" s="6">
        <v>-0.53869202827899887</v>
      </c>
      <c r="AB160" s="6">
        <v>-0.52732100000000004</v>
      </c>
      <c r="AC160" s="6">
        <v>24164966.873272099</v>
      </c>
      <c r="AD160" s="6">
        <v>2.8316465924416306E-2</v>
      </c>
      <c r="AE160" s="6">
        <v>2.8316465924416306E-2</v>
      </c>
      <c r="AF160" s="6">
        <v>188904636.09973201</v>
      </c>
      <c r="AG160" s="6">
        <v>-3.3599194642266572E-2</v>
      </c>
      <c r="AH160" s="6">
        <v>-3.3599194642266572E-2</v>
      </c>
      <c r="AI160" s="6">
        <v>336967.00324369798</v>
      </c>
      <c r="AJ160" s="6">
        <v>1.8162410094200165E-2</v>
      </c>
      <c r="AK160" s="6">
        <v>1.8162410094200165E-2</v>
      </c>
      <c r="AL160" s="6">
        <v>15807132</v>
      </c>
      <c r="AM160" s="6">
        <v>1.0781106338969841E-4</v>
      </c>
      <c r="AN160" s="6">
        <v>35558046921</v>
      </c>
      <c r="AO160" s="11">
        <f t="shared" si="33"/>
        <v>4.6029174164131125E-6</v>
      </c>
      <c r="AP160" s="6">
        <v>82886736.000000656</v>
      </c>
      <c r="AQ160" s="11">
        <f t="shared" si="34"/>
        <v>3.8339281277568614E-4</v>
      </c>
      <c r="AR160" s="6">
        <v>47069078.999999955</v>
      </c>
      <c r="AS160" s="11">
        <f t="shared" si="35"/>
        <v>3.1878214001557648E-4</v>
      </c>
      <c r="AT160" s="6">
        <v>8999999999</v>
      </c>
      <c r="AU160" s="6">
        <v>0</v>
      </c>
      <c r="AV160" s="6">
        <v>577</v>
      </c>
      <c r="AW160" s="6">
        <v>41.810001</v>
      </c>
      <c r="AX160" s="6">
        <v>-3.5747855952046998E-3</v>
      </c>
      <c r="AY160" s="6">
        <v>-3.5747855952046998E-3</v>
      </c>
      <c r="AZ160" s="6">
        <v>2185.790039</v>
      </c>
      <c r="BA160" s="6">
        <v>4.7345880915774493E-3</v>
      </c>
      <c r="BB160" s="6">
        <v>4.7345880915774493E-3</v>
      </c>
      <c r="BC160" s="6">
        <v>0.89790000000000003</v>
      </c>
      <c r="BD160" s="6">
        <f t="shared" si="24"/>
        <v>0.89790000000000003</v>
      </c>
      <c r="BE160" s="6">
        <f t="shared" si="25"/>
        <v>0.89790000000000003</v>
      </c>
      <c r="BF160" s="6">
        <v>6.6276999999999999</v>
      </c>
      <c r="BG160" s="6">
        <f t="shared" si="26"/>
        <v>6.6276999999999999</v>
      </c>
      <c r="BH160" s="6">
        <f t="shared" si="27"/>
        <v>6.6276999999999999</v>
      </c>
      <c r="BI160" s="6">
        <v>2.5510000000000002</v>
      </c>
      <c r="BJ160" s="6">
        <f t="shared" si="28"/>
        <v>2.5510000000000002</v>
      </c>
      <c r="BK160" s="6">
        <f t="shared" si="29"/>
        <v>2.5510000000000002</v>
      </c>
      <c r="BL160" s="6">
        <v>46.3</v>
      </c>
      <c r="BM160" s="6">
        <f t="shared" si="30"/>
        <v>46.3</v>
      </c>
      <c r="BN160" s="6">
        <f t="shared" si="31"/>
        <v>46.3</v>
      </c>
      <c r="BO160" s="6">
        <v>3</v>
      </c>
      <c r="BP160" s="6">
        <v>0</v>
      </c>
      <c r="BQ160" s="6">
        <v>10792</v>
      </c>
      <c r="BR160" s="6">
        <v>9.2866530548253472</v>
      </c>
    </row>
    <row r="161" spans="1:70" x14ac:dyDescent="0.25">
      <c r="A161" s="6">
        <v>160</v>
      </c>
      <c r="B161" s="7">
        <v>42594</v>
      </c>
      <c r="C161" s="6">
        <v>586.52999999999895</v>
      </c>
      <c r="D161" s="6">
        <f t="shared" si="32"/>
        <v>-1.8444086915607152E-3</v>
      </c>
      <c r="E161" s="6">
        <v>-1.8461117076320154E-3</v>
      </c>
      <c r="F161" s="6">
        <v>-1.8461117076320154E-3</v>
      </c>
      <c r="G161" s="6">
        <v>6.1310000000000002E-3</v>
      </c>
      <c r="H161" s="6">
        <v>-9.5315024232633314E-3</v>
      </c>
      <c r="I161" s="6">
        <v>-9.57721791595381E-3</v>
      </c>
      <c r="J161" s="6">
        <v>-9.57721791595381E-3</v>
      </c>
      <c r="K161" s="6">
        <v>11.973720126245899</v>
      </c>
      <c r="L161" s="6">
        <v>-1.2028606930455262E-3</v>
      </c>
      <c r="M161" s="6">
        <v>-1.2035847106220659E-3</v>
      </c>
      <c r="N161" s="6">
        <v>-1.2035847106220659E-3</v>
      </c>
      <c r="O161" s="6">
        <v>3.7727243352300799</v>
      </c>
      <c r="P161" s="6">
        <v>-1.9567321141208613E-3</v>
      </c>
      <c r="Q161" s="6">
        <v>-1.9586490153870734E-3</v>
      </c>
      <c r="R161" s="6">
        <v>-1.9586490153870734E-3</v>
      </c>
      <c r="S161" s="6">
        <v>5.53348251519023E-3</v>
      </c>
      <c r="T161" s="6">
        <v>-8.6190855206304913E-4</v>
      </c>
      <c r="U161" s="6">
        <v>-8.6228020881052041E-4</v>
      </c>
      <c r="V161" s="6">
        <v>-8.6228020881052041E-4</v>
      </c>
      <c r="W161" s="6">
        <v>332148000.22230899</v>
      </c>
      <c r="X161" s="6">
        <v>-1.8444086915579618E-3</v>
      </c>
      <c r="Y161" s="6">
        <v>-1.8444086915579618E-3</v>
      </c>
      <c r="Z161" s="6">
        <v>645633</v>
      </c>
      <c r="AA161" s="6">
        <v>0.58669222545803079</v>
      </c>
      <c r="AB161" s="6">
        <v>0.58669222545803079</v>
      </c>
      <c r="AC161" s="6">
        <v>24135899.784471299</v>
      </c>
      <c r="AD161" s="6">
        <v>-1.2028606930535066E-3</v>
      </c>
      <c r="AE161" s="6">
        <v>-1.2028606930535066E-3</v>
      </c>
      <c r="AF161" s="6">
        <v>188535000.33176899</v>
      </c>
      <c r="AG161" s="6">
        <v>-1.9567321141227743E-3</v>
      </c>
      <c r="AH161" s="6">
        <v>-1.9567321141227743E-3</v>
      </c>
      <c r="AI161" s="6">
        <v>336676.56850183901</v>
      </c>
      <c r="AJ161" s="6">
        <v>-8.6190855206356705E-4</v>
      </c>
      <c r="AK161" s="6">
        <v>-8.6190855206356705E-4</v>
      </c>
      <c r="AL161" s="6">
        <v>15808968.000000011</v>
      </c>
      <c r="AM161" s="6">
        <v>1.1615010237221881E-4</v>
      </c>
      <c r="AN161" s="6">
        <v>35558046921</v>
      </c>
      <c r="AO161" s="11">
        <f t="shared" si="33"/>
        <v>0</v>
      </c>
      <c r="AP161" s="6">
        <v>82919275.000000045</v>
      </c>
      <c r="AQ161" s="11">
        <f t="shared" si="34"/>
        <v>3.9257185853462483E-4</v>
      </c>
      <c r="AR161" s="6">
        <v>47083928.999999925</v>
      </c>
      <c r="AS161" s="11">
        <f t="shared" si="35"/>
        <v>3.154937448419208E-4</v>
      </c>
      <c r="AT161" s="6">
        <v>8999999999</v>
      </c>
      <c r="AU161" s="6">
        <v>0</v>
      </c>
      <c r="AV161" s="6">
        <v>577</v>
      </c>
      <c r="AW161" s="6">
        <v>41.790000999999997</v>
      </c>
      <c r="AX161" s="6">
        <v>-4.7835444921427115E-4</v>
      </c>
      <c r="AY161" s="6">
        <v>-4.7835444921427115E-4</v>
      </c>
      <c r="AZ161" s="6">
        <v>2184.0500489999999</v>
      </c>
      <c r="BA161" s="6">
        <v>-7.9604626654629677E-4</v>
      </c>
      <c r="BB161" s="6">
        <v>-7.9604626654629677E-4</v>
      </c>
      <c r="BC161" s="6">
        <v>0.89600000000000002</v>
      </c>
      <c r="BD161" s="6">
        <f t="shared" si="24"/>
        <v>0.89600000000000002</v>
      </c>
      <c r="BE161" s="6">
        <f t="shared" si="25"/>
        <v>0.89600000000000002</v>
      </c>
      <c r="BF161" s="6">
        <v>6.6353</v>
      </c>
      <c r="BG161" s="6">
        <f t="shared" si="26"/>
        <v>6.6353</v>
      </c>
      <c r="BH161" s="6">
        <f t="shared" si="27"/>
        <v>6.6353</v>
      </c>
      <c r="BI161" s="6">
        <v>2.5859999999999999</v>
      </c>
      <c r="BJ161" s="6">
        <f t="shared" si="28"/>
        <v>2.5859999999999999</v>
      </c>
      <c r="BK161" s="6">
        <f t="shared" si="29"/>
        <v>2.5859999999999999</v>
      </c>
      <c r="BL161" s="6">
        <v>46.3</v>
      </c>
      <c r="BM161" s="6">
        <f t="shared" si="30"/>
        <v>46.3</v>
      </c>
      <c r="BN161" s="6">
        <f t="shared" si="31"/>
        <v>46.3</v>
      </c>
      <c r="BO161" s="6">
        <v>3</v>
      </c>
      <c r="BP161" s="6">
        <v>0</v>
      </c>
      <c r="BQ161" s="6">
        <v>9914</v>
      </c>
      <c r="BR161" s="6">
        <v>9.2018040409538955</v>
      </c>
    </row>
    <row r="162" spans="1:70" x14ac:dyDescent="0.25">
      <c r="A162" s="6">
        <v>161</v>
      </c>
      <c r="B162" s="7">
        <v>42597</v>
      </c>
      <c r="C162" s="6">
        <v>567.73428365943403</v>
      </c>
      <c r="D162" s="6">
        <f t="shared" si="32"/>
        <v>-3.2045618025616687E-2</v>
      </c>
      <c r="E162" s="6">
        <v>-5.274483661511258E-3</v>
      </c>
      <c r="F162" s="6">
        <v>-5.274483661511258E-3</v>
      </c>
      <c r="G162" s="6">
        <v>6.0340000000000003E-3</v>
      </c>
      <c r="H162" s="6">
        <v>6.8413148673452757E-3</v>
      </c>
      <c r="I162" s="6">
        <v>6.8180192608210946E-3</v>
      </c>
      <c r="J162" s="6">
        <v>6.8180192608210946E-3</v>
      </c>
      <c r="K162" s="6">
        <v>11.2308070466222</v>
      </c>
      <c r="L162" s="6">
        <v>-2.5840785764838338E-3</v>
      </c>
      <c r="M162" s="6">
        <v>-2.5874230703943116E-3</v>
      </c>
      <c r="N162" s="6">
        <v>-2.5874230703943116E-3</v>
      </c>
      <c r="O162" s="6">
        <v>3.586390257968</v>
      </c>
      <c r="P162" s="6">
        <v>-1.7517864656160575E-2</v>
      </c>
      <c r="Q162" s="6">
        <v>-1.7673118260173953E-2</v>
      </c>
      <c r="R162" s="6">
        <v>-1.7673118260173953E-2</v>
      </c>
      <c r="S162" s="6">
        <v>6.35728447169769E-3</v>
      </c>
      <c r="T162" s="6">
        <v>-1.8272144516495267E-2</v>
      </c>
      <c r="U162" s="6">
        <v>-1.8441141944946737E-2</v>
      </c>
      <c r="V162" s="6">
        <v>-1.8441141944946737E-2</v>
      </c>
      <c r="W162" s="6">
        <v>689576137.49622798</v>
      </c>
      <c r="X162" s="6">
        <v>-0.13879342557334659</v>
      </c>
      <c r="Y162" s="6">
        <v>-0.13879342557334659</v>
      </c>
      <c r="Z162" s="6">
        <v>486413</v>
      </c>
      <c r="AA162" s="6">
        <v>-2.0653511076748995E-2</v>
      </c>
      <c r="AB162" s="6">
        <v>-2.0653511076748995E-2</v>
      </c>
      <c r="AC162" s="6">
        <v>5064027.8982672999</v>
      </c>
      <c r="AD162" s="6">
        <v>-0.32865298081916478</v>
      </c>
      <c r="AE162" s="6">
        <v>-0.32865298081916478</v>
      </c>
      <c r="AF162" s="6">
        <v>170179174.27553099</v>
      </c>
      <c r="AG162" s="6">
        <v>0.11671222157745773</v>
      </c>
      <c r="AH162" s="6">
        <v>0.11671222157745773</v>
      </c>
      <c r="AI162" s="6">
        <v>166994.98133267</v>
      </c>
      <c r="AJ162" s="6">
        <v>-0.43902241155839106</v>
      </c>
      <c r="AK162" s="6">
        <v>-0.43902241155839106</v>
      </c>
      <c r="AL162" s="6">
        <v>15814632.000000015</v>
      </c>
      <c r="AM162" s="6">
        <v>3.5827765607493933E-4</v>
      </c>
      <c r="AN162" s="6">
        <v>35558046921</v>
      </c>
      <c r="AO162" s="11">
        <f t="shared" si="33"/>
        <v>0</v>
      </c>
      <c r="AP162" s="6">
        <v>83015062.000000283</v>
      </c>
      <c r="AQ162" s="11">
        <f t="shared" si="34"/>
        <v>1.1551837615589183E-3</v>
      </c>
      <c r="AR162" s="6">
        <v>47126653.999999806</v>
      </c>
      <c r="AS162" s="11">
        <f t="shared" si="35"/>
        <v>9.0742214822133599E-4</v>
      </c>
      <c r="AT162" s="6">
        <v>8999999999</v>
      </c>
      <c r="AU162" s="6">
        <v>0</v>
      </c>
      <c r="AV162" s="6">
        <v>645</v>
      </c>
      <c r="AW162" s="6">
        <v>42.169998</v>
      </c>
      <c r="AX162" s="6">
        <v>9.0930124648717532E-3</v>
      </c>
      <c r="AY162" s="6">
        <v>9.0930124648717532E-3</v>
      </c>
      <c r="AZ162" s="6">
        <v>2190.1499020000001</v>
      </c>
      <c r="BA162" s="6">
        <v>2.7929089824626848E-3</v>
      </c>
      <c r="BB162" s="6">
        <v>2.7929089824626848E-3</v>
      </c>
      <c r="BC162" s="6">
        <v>0.89419999999999999</v>
      </c>
      <c r="BD162" s="6">
        <f t="shared" si="24"/>
        <v>0.89419999999999999</v>
      </c>
      <c r="BE162" s="6">
        <f t="shared" si="25"/>
        <v>0.89419999999999999</v>
      </c>
      <c r="BF162" s="6">
        <v>6.6379999999999999</v>
      </c>
      <c r="BG162" s="6">
        <f t="shared" si="26"/>
        <v>6.6379999999999999</v>
      </c>
      <c r="BH162" s="6">
        <f t="shared" si="27"/>
        <v>6.6379999999999999</v>
      </c>
      <c r="BI162" s="6">
        <v>2.59</v>
      </c>
      <c r="BJ162" s="6">
        <f t="shared" si="28"/>
        <v>2.59</v>
      </c>
      <c r="BK162" s="6">
        <f t="shared" si="29"/>
        <v>2.59</v>
      </c>
      <c r="BL162" s="6">
        <v>46.25</v>
      </c>
      <c r="BM162" s="6">
        <f t="shared" si="30"/>
        <v>46.25</v>
      </c>
      <c r="BN162" s="6">
        <f t="shared" si="31"/>
        <v>46.25</v>
      </c>
      <c r="BO162" s="6">
        <v>3</v>
      </c>
      <c r="BP162" s="6">
        <v>0</v>
      </c>
      <c r="BQ162" s="6">
        <v>10363</v>
      </c>
      <c r="BR162" s="6">
        <v>9.2460935416820007</v>
      </c>
    </row>
    <row r="163" spans="1:70" x14ac:dyDescent="0.25">
      <c r="A163" s="6">
        <v>162</v>
      </c>
      <c r="B163" s="7">
        <v>42598</v>
      </c>
      <c r="C163" s="6">
        <v>578.22315110235604</v>
      </c>
      <c r="D163" s="6">
        <f t="shared" si="32"/>
        <v>1.8474958699541837E-2</v>
      </c>
      <c r="E163" s="6">
        <v>1.8306369931359152E-2</v>
      </c>
      <c r="F163" s="6">
        <v>1.8306369931359152E-2</v>
      </c>
      <c r="G163" s="6">
        <v>6.1380000000000002E-3</v>
      </c>
      <c r="H163" s="6">
        <v>1.7235664567451098E-2</v>
      </c>
      <c r="I163" s="6">
        <v>1.7088815460675151E-2</v>
      </c>
      <c r="J163" s="6">
        <v>1.7088815460675151E-2</v>
      </c>
      <c r="K163" s="6">
        <v>10.2508224487253</v>
      </c>
      <c r="L163" s="6">
        <v>-8.7258608738331245E-2</v>
      </c>
      <c r="M163" s="6">
        <v>-9.1302690140643128E-2</v>
      </c>
      <c r="N163" s="6">
        <v>-9.1302690140643128E-2</v>
      </c>
      <c r="O163" s="6">
        <v>3.6221078261801498</v>
      </c>
      <c r="P163" s="6">
        <v>9.9591973106649204E-3</v>
      </c>
      <c r="Q163" s="6">
        <v>9.9099313348066185E-3</v>
      </c>
      <c r="R163" s="6">
        <v>9.9099313348066185E-3</v>
      </c>
      <c r="S163" s="6">
        <v>6.19167409326816E-3</v>
      </c>
      <c r="T163" s="6">
        <v>-2.605049045183034E-2</v>
      </c>
      <c r="U163" s="6">
        <v>-2.6395814929482706E-2</v>
      </c>
      <c r="V163" s="6">
        <v>-2.6395814929482706E-2</v>
      </c>
      <c r="W163" s="6">
        <v>665471810.68205297</v>
      </c>
      <c r="X163" s="6">
        <v>-3.4955279777654516E-2</v>
      </c>
      <c r="Y163" s="6">
        <v>-3.4955279777654516E-2</v>
      </c>
      <c r="Z163" s="6">
        <v>1238530</v>
      </c>
      <c r="AA163" s="6">
        <v>1.5462518477096623</v>
      </c>
      <c r="AB163" s="6">
        <v>1.5462518477096623</v>
      </c>
      <c r="AC163" s="6">
        <v>5249879.8049723897</v>
      </c>
      <c r="AD163" s="6">
        <v>3.670041130079095E-2</v>
      </c>
      <c r="AE163" s="6">
        <v>3.670041130079095E-2</v>
      </c>
      <c r="AF163" s="6">
        <v>195007700.80462399</v>
      </c>
      <c r="AG163" s="6">
        <v>0.14589638617527911</v>
      </c>
      <c r="AH163" s="6">
        <v>0.14589638617527911</v>
      </c>
      <c r="AI163" s="6">
        <v>146680.56222002301</v>
      </c>
      <c r="AJ163" s="6">
        <v>-0.12164688393945632</v>
      </c>
      <c r="AK163" s="6">
        <v>-0.12164688393945632</v>
      </c>
      <c r="AL163" s="6">
        <v>15816276.000000004</v>
      </c>
      <c r="AM163" s="6">
        <v>1.039543632750242E-4</v>
      </c>
      <c r="AN163" s="6">
        <v>35558046921</v>
      </c>
      <c r="AO163" s="11">
        <f t="shared" si="33"/>
        <v>0</v>
      </c>
      <c r="AP163" s="6">
        <v>83047684.000000298</v>
      </c>
      <c r="AQ163" s="11">
        <f t="shared" si="34"/>
        <v>3.9296483329753811E-4</v>
      </c>
      <c r="AR163" s="6">
        <v>47140228.999999873</v>
      </c>
      <c r="AS163" s="11">
        <f t="shared" si="35"/>
        <v>2.8805355033410839E-4</v>
      </c>
      <c r="AT163" s="6">
        <v>8999999999</v>
      </c>
      <c r="AU163" s="6">
        <v>0</v>
      </c>
      <c r="AV163" s="6">
        <v>645</v>
      </c>
      <c r="AW163" s="6">
        <v>42.099997999999999</v>
      </c>
      <c r="AX163" s="6">
        <v>-1.6599479089375411E-3</v>
      </c>
      <c r="AY163" s="6">
        <v>-1.6599479089375411E-3</v>
      </c>
      <c r="AZ163" s="6">
        <v>2178.1499020000001</v>
      </c>
      <c r="BA163" s="6">
        <v>-5.4790770207289669E-3</v>
      </c>
      <c r="BB163" s="6">
        <v>-5.4790770207289669E-3</v>
      </c>
      <c r="BC163" s="6">
        <v>0.88660000000000005</v>
      </c>
      <c r="BD163" s="6">
        <f t="shared" si="24"/>
        <v>0.88660000000000005</v>
      </c>
      <c r="BE163" s="6">
        <f t="shared" si="25"/>
        <v>0.88660000000000005</v>
      </c>
      <c r="BF163" s="6">
        <v>6.6253000000000002</v>
      </c>
      <c r="BG163" s="6">
        <f t="shared" si="26"/>
        <v>6.6253000000000002</v>
      </c>
      <c r="BH163" s="6">
        <f t="shared" si="27"/>
        <v>6.6253000000000002</v>
      </c>
      <c r="BI163" s="6">
        <v>2.617</v>
      </c>
      <c r="BJ163" s="6">
        <f t="shared" si="28"/>
        <v>2.617</v>
      </c>
      <c r="BK163" s="6">
        <f t="shared" si="29"/>
        <v>2.617</v>
      </c>
      <c r="BL163" s="6">
        <v>46.2</v>
      </c>
      <c r="BM163" s="6">
        <f t="shared" si="30"/>
        <v>46.2</v>
      </c>
      <c r="BN163" s="6">
        <f t="shared" si="31"/>
        <v>46.2</v>
      </c>
      <c r="BO163" s="6">
        <v>3</v>
      </c>
      <c r="BP163" s="6">
        <v>0</v>
      </c>
      <c r="BQ163" s="6">
        <v>10837</v>
      </c>
      <c r="BR163" s="6">
        <v>9.2908137561260595</v>
      </c>
    </row>
    <row r="164" spans="1:70" x14ac:dyDescent="0.25">
      <c r="A164" s="6">
        <v>163</v>
      </c>
      <c r="B164" s="7">
        <v>42599</v>
      </c>
      <c r="C164" s="6">
        <v>571.46191495774201</v>
      </c>
      <c r="D164" s="6">
        <f t="shared" si="32"/>
        <v>-1.1693125970006636E-2</v>
      </c>
      <c r="E164" s="6">
        <v>-1.1762028215917425E-2</v>
      </c>
      <c r="F164" s="6">
        <v>-1.1762028215917425E-2</v>
      </c>
      <c r="G164" s="6">
        <v>6.11E-3</v>
      </c>
      <c r="H164" s="6">
        <v>-4.5617464972304081E-3</v>
      </c>
      <c r="I164" s="6">
        <v>-4.5721830140405088E-3</v>
      </c>
      <c r="J164" s="6">
        <v>-4.5721830140405088E-3</v>
      </c>
      <c r="K164" s="6">
        <v>10.735346344402901</v>
      </c>
      <c r="L164" s="6">
        <v>4.7266831329992633E-2</v>
      </c>
      <c r="M164" s="6">
        <v>4.6183752647096593E-2</v>
      </c>
      <c r="N164" s="6">
        <v>4.6183752647096593E-2</v>
      </c>
      <c r="O164" s="6">
        <v>3.6009118662833099</v>
      </c>
      <c r="P164" s="6">
        <v>-5.8518301812105307E-3</v>
      </c>
      <c r="Q164" s="6">
        <v>-5.8690192305139348E-3</v>
      </c>
      <c r="R164" s="6">
        <v>-5.8690192305139348E-3</v>
      </c>
      <c r="S164" s="6">
        <v>6.2273255344673E-3</v>
      </c>
      <c r="T164" s="6">
        <v>5.7579647542983052E-3</v>
      </c>
      <c r="U164" s="6">
        <v>5.7414510351938928E-3</v>
      </c>
      <c r="V164" s="6">
        <v>5.7414510351938928E-3</v>
      </c>
      <c r="W164" s="6">
        <v>509828615.05795199</v>
      </c>
      <c r="X164" s="6">
        <v>-0.23388397994586685</v>
      </c>
      <c r="Y164" s="6">
        <v>-0.23388397994586685</v>
      </c>
      <c r="Z164" s="6">
        <v>1367080</v>
      </c>
      <c r="AA164" s="6">
        <v>0.1037923990537169</v>
      </c>
      <c r="AB164" s="6">
        <v>0.1037923990537169</v>
      </c>
      <c r="AC164" s="6">
        <v>5256928.9724612096</v>
      </c>
      <c r="AD164" s="6">
        <v>1.3427293101345571E-3</v>
      </c>
      <c r="AE164" s="6">
        <v>1.3427293101345571E-3</v>
      </c>
      <c r="AF164" s="6">
        <v>113154113.466197</v>
      </c>
      <c r="AG164" s="6">
        <v>-0.41974541005657606</v>
      </c>
      <c r="AH164" s="6">
        <v>-0.41974541005657606</v>
      </c>
      <c r="AI164" s="6">
        <v>76995.310491149095</v>
      </c>
      <c r="AJ164" s="6">
        <v>-0.47508170594782018</v>
      </c>
      <c r="AK164" s="6">
        <v>-0.47508170594782018</v>
      </c>
      <c r="AL164" s="6">
        <v>15817739.999999994</v>
      </c>
      <c r="AM164" s="6">
        <v>9.2562876368032938E-5</v>
      </c>
      <c r="AN164" s="6">
        <v>35558046921</v>
      </c>
      <c r="AO164" s="11">
        <f t="shared" si="33"/>
        <v>0</v>
      </c>
      <c r="AP164" s="6">
        <v>83079532.000000477</v>
      </c>
      <c r="AQ164" s="11">
        <f t="shared" si="34"/>
        <v>3.8349052575841489E-4</v>
      </c>
      <c r="AR164" s="6">
        <v>47153003.999999896</v>
      </c>
      <c r="AS164" s="11">
        <f t="shared" si="35"/>
        <v>2.7099995632228234E-4</v>
      </c>
      <c r="AT164" s="6">
        <v>8999999999</v>
      </c>
      <c r="AU164" s="6">
        <v>0</v>
      </c>
      <c r="AV164" s="6">
        <v>645</v>
      </c>
      <c r="AW164" s="6">
        <v>42.119999</v>
      </c>
      <c r="AX164" s="6">
        <v>4.7508315796120944E-4</v>
      </c>
      <c r="AY164" s="6">
        <v>4.7508315796120944E-4</v>
      </c>
      <c r="AZ164" s="6">
        <v>2182.219971</v>
      </c>
      <c r="BA164" s="6">
        <v>1.8685899424381654E-3</v>
      </c>
      <c r="BB164" s="6">
        <v>1.8685899424381654E-3</v>
      </c>
      <c r="BC164" s="6">
        <v>0.88590000000000002</v>
      </c>
      <c r="BD164" s="6">
        <f t="shared" si="24"/>
        <v>0.88590000000000002</v>
      </c>
      <c r="BE164" s="6">
        <f t="shared" si="25"/>
        <v>0.88590000000000002</v>
      </c>
      <c r="BF164" s="6">
        <v>6.6342999999999996</v>
      </c>
      <c r="BG164" s="6">
        <f t="shared" si="26"/>
        <v>6.6342999999999996</v>
      </c>
      <c r="BH164" s="6">
        <f t="shared" si="27"/>
        <v>6.6342999999999996</v>
      </c>
      <c r="BI164" s="6">
        <v>2.6190000000000002</v>
      </c>
      <c r="BJ164" s="6">
        <f t="shared" si="28"/>
        <v>2.6190000000000002</v>
      </c>
      <c r="BK164" s="6">
        <f t="shared" si="29"/>
        <v>2.6190000000000002</v>
      </c>
      <c r="BL164" s="6">
        <v>45.8</v>
      </c>
      <c r="BM164" s="6">
        <f t="shared" si="30"/>
        <v>45.8</v>
      </c>
      <c r="BN164" s="6">
        <f t="shared" si="31"/>
        <v>45.8</v>
      </c>
      <c r="BO164" s="6">
        <v>3</v>
      </c>
      <c r="BP164" s="6">
        <v>0</v>
      </c>
      <c r="BQ164" s="6">
        <v>11057</v>
      </c>
      <c r="BR164" s="6">
        <v>9.3109094268978776</v>
      </c>
    </row>
    <row r="165" spans="1:70" x14ac:dyDescent="0.25">
      <c r="A165" s="6">
        <v>164</v>
      </c>
      <c r="B165" s="7">
        <v>42600</v>
      </c>
      <c r="C165" s="6">
        <v>572.26841984871896</v>
      </c>
      <c r="D165" s="6">
        <f t="shared" si="32"/>
        <v>1.4113012081244151E-3</v>
      </c>
      <c r="E165" s="6">
        <v>1.410306258580117E-3</v>
      </c>
      <c r="F165" s="6">
        <v>1.410306258580117E-3</v>
      </c>
      <c r="G165" s="6">
        <v>6.1040000000000001E-3</v>
      </c>
      <c r="H165" s="6">
        <v>-9.8199672667756616E-4</v>
      </c>
      <c r="I165" s="6">
        <v>-9.8247920134803186E-4</v>
      </c>
      <c r="J165" s="6">
        <v>-9.8247920134803186E-4</v>
      </c>
      <c r="K165" s="6">
        <v>10.7242168097376</v>
      </c>
      <c r="L165" s="6">
        <v>-1.0367187334485472E-3</v>
      </c>
      <c r="M165" s="6">
        <v>-1.0372564980205784E-3</v>
      </c>
      <c r="N165" s="6">
        <v>-1.0372564980205784E-3</v>
      </c>
      <c r="O165" s="6">
        <v>3.60283707231845</v>
      </c>
      <c r="P165" s="6">
        <v>5.3464403090962645E-4</v>
      </c>
      <c r="Q165" s="6">
        <v>5.3450115971085299E-4</v>
      </c>
      <c r="R165" s="6">
        <v>5.3450115971085299E-4</v>
      </c>
      <c r="S165" s="6">
        <v>6.3715554434583196E-3</v>
      </c>
      <c r="T165" s="6">
        <v>2.3160810879843851E-2</v>
      </c>
      <c r="U165" s="6">
        <v>2.2896670001555933E-2</v>
      </c>
      <c r="V165" s="6">
        <v>2.2896670001555933E-2</v>
      </c>
      <c r="W165" s="6">
        <v>448162729.67826903</v>
      </c>
      <c r="X165" s="6">
        <v>-0.12095414725333418</v>
      </c>
      <c r="Y165" s="6">
        <v>-0.12095414725333418</v>
      </c>
      <c r="Z165" s="6">
        <v>1070290</v>
      </c>
      <c r="AA165" s="6">
        <v>-0.21709775580068466</v>
      </c>
      <c r="AB165" s="6">
        <v>-0.21709775580068466</v>
      </c>
      <c r="AC165" s="6">
        <v>4567012.3743117601</v>
      </c>
      <c r="AD165" s="6">
        <v>-0.13123947494128718</v>
      </c>
      <c r="AE165" s="6">
        <v>-0.13123947494128718</v>
      </c>
      <c r="AF165" s="6">
        <v>104533413.58039799</v>
      </c>
      <c r="AG165" s="6">
        <v>-7.6185475028040434E-2</v>
      </c>
      <c r="AH165" s="6">
        <v>-7.6185475028040434E-2</v>
      </c>
      <c r="AI165" s="6">
        <v>153685.55139811401</v>
      </c>
      <c r="AJ165" s="6">
        <v>0.99603781604050745</v>
      </c>
      <c r="AK165" s="6">
        <v>0.99603781604050745</v>
      </c>
      <c r="AL165" s="6">
        <v>15819588.000000007</v>
      </c>
      <c r="AM165" s="6">
        <v>1.1683084941420451E-4</v>
      </c>
      <c r="AN165" s="6">
        <v>35562073617</v>
      </c>
      <c r="AO165" s="11">
        <f t="shared" si="33"/>
        <v>1.1324289010997112E-4</v>
      </c>
      <c r="AP165" s="6">
        <v>83112386.000000656</v>
      </c>
      <c r="AQ165" s="11">
        <f t="shared" si="34"/>
        <v>3.9545239614708743E-4</v>
      </c>
      <c r="AR165" s="6">
        <v>47166704.000000022</v>
      </c>
      <c r="AS165" s="11">
        <f t="shared" si="35"/>
        <v>2.9054352507693233E-4</v>
      </c>
      <c r="AT165" s="6">
        <v>8999999999</v>
      </c>
      <c r="AU165" s="6">
        <v>0</v>
      </c>
      <c r="AV165" s="6">
        <v>645</v>
      </c>
      <c r="AW165" s="6">
        <v>42.34</v>
      </c>
      <c r="AX165" s="6">
        <v>5.223195755536543E-3</v>
      </c>
      <c r="AY165" s="6">
        <v>5.223195755536543E-3</v>
      </c>
      <c r="AZ165" s="6">
        <v>2187.0200199999999</v>
      </c>
      <c r="BA165" s="6">
        <v>2.1996173913669788E-3</v>
      </c>
      <c r="BB165" s="6">
        <v>2.1996173913669788E-3</v>
      </c>
      <c r="BC165" s="6">
        <v>0.88080000000000003</v>
      </c>
      <c r="BD165" s="6">
        <f t="shared" si="24"/>
        <v>0.88080000000000003</v>
      </c>
      <c r="BE165" s="6">
        <f t="shared" si="25"/>
        <v>0.88080000000000003</v>
      </c>
      <c r="BF165" s="6">
        <v>6.6311999999999998</v>
      </c>
      <c r="BG165" s="6">
        <f t="shared" si="26"/>
        <v>6.6311999999999998</v>
      </c>
      <c r="BH165" s="6">
        <f t="shared" si="27"/>
        <v>6.6311999999999998</v>
      </c>
      <c r="BI165" s="6">
        <v>2.6739999999999999</v>
      </c>
      <c r="BJ165" s="6">
        <f t="shared" si="28"/>
        <v>2.6739999999999999</v>
      </c>
      <c r="BK165" s="6">
        <f t="shared" si="29"/>
        <v>2.6739999999999999</v>
      </c>
      <c r="BL165" s="6">
        <v>45.4</v>
      </c>
      <c r="BM165" s="6">
        <f t="shared" si="30"/>
        <v>45.4</v>
      </c>
      <c r="BN165" s="6">
        <f t="shared" si="31"/>
        <v>45.4</v>
      </c>
      <c r="BO165" s="6">
        <v>3</v>
      </c>
      <c r="BP165" s="6">
        <v>0</v>
      </c>
      <c r="BQ165" s="6">
        <v>12269</v>
      </c>
      <c r="BR165" s="6">
        <v>9.4149125377049572</v>
      </c>
    </row>
    <row r="166" spans="1:70" x14ac:dyDescent="0.25">
      <c r="A166" s="6">
        <v>165</v>
      </c>
      <c r="B166" s="7">
        <v>42601</v>
      </c>
      <c r="C166" s="6">
        <v>573.49199067943402</v>
      </c>
      <c r="D166" s="6">
        <f t="shared" si="32"/>
        <v>2.1381065043542271E-3</v>
      </c>
      <c r="E166" s="6">
        <v>2.1358240075440372E-3</v>
      </c>
      <c r="F166" s="6">
        <v>2.1358240075440372E-3</v>
      </c>
      <c r="G166" s="6">
        <v>6.1029999999999999E-3</v>
      </c>
      <c r="H166" s="6">
        <v>-1.6382699868940575E-4</v>
      </c>
      <c r="I166" s="6">
        <v>-1.6384041979803894E-4</v>
      </c>
      <c r="J166" s="6">
        <v>-1.6384041979803894E-4</v>
      </c>
      <c r="K166" s="6">
        <v>10.7183447189201</v>
      </c>
      <c r="L166" s="6">
        <v>-5.4755428034311408E-4</v>
      </c>
      <c r="M166" s="6">
        <v>-5.4770424293237462E-4</v>
      </c>
      <c r="N166" s="6">
        <v>-5.4770424293237462E-4</v>
      </c>
      <c r="O166" s="6">
        <v>3.5961862850679802</v>
      </c>
      <c r="P166" s="6">
        <v>-1.845986126203015E-3</v>
      </c>
      <c r="Q166" s="6">
        <v>-1.8476920583333876E-3</v>
      </c>
      <c r="R166" s="6">
        <v>-1.8476920583333876E-3</v>
      </c>
      <c r="S166" s="6">
        <v>6.8353105001349897E-3</v>
      </c>
      <c r="T166" s="6">
        <v>7.2785218741650851E-2</v>
      </c>
      <c r="U166" s="6">
        <v>7.0258274685387978E-2</v>
      </c>
      <c r="V166" s="6">
        <v>7.0258274685387978E-2</v>
      </c>
      <c r="W166" s="6">
        <v>404401760.59499902</v>
      </c>
      <c r="X166" s="6">
        <v>-9.7645266295761632E-2</v>
      </c>
      <c r="Y166" s="6">
        <v>-9.7645266295761632E-2</v>
      </c>
      <c r="Z166" s="6">
        <v>1357320</v>
      </c>
      <c r="AA166" s="6">
        <v>0.26817965224378437</v>
      </c>
      <c r="AB166" s="6">
        <v>0.26817965224378437</v>
      </c>
      <c r="AC166" s="6">
        <v>3192133.22669004</v>
      </c>
      <c r="AD166" s="6">
        <v>-0.30104563660809258</v>
      </c>
      <c r="AE166" s="6">
        <v>-0.30104563660809258</v>
      </c>
      <c r="AF166" s="6">
        <v>84750798.254517496</v>
      </c>
      <c r="AG166" s="6">
        <v>-0.18924681255783762</v>
      </c>
      <c r="AH166" s="6">
        <v>-0.18924681255783762</v>
      </c>
      <c r="AI166" s="6">
        <v>159377.234214141</v>
      </c>
      <c r="AJ166" s="6">
        <v>3.7034599311701083E-2</v>
      </c>
      <c r="AK166" s="6">
        <v>3.7034599311701083E-2</v>
      </c>
      <c r="AL166" s="6">
        <v>15821340.000000006</v>
      </c>
      <c r="AM166" s="6">
        <v>1.1074877550528727E-4</v>
      </c>
      <c r="AN166" s="6">
        <v>35562073617</v>
      </c>
      <c r="AO166" s="11">
        <f t="shared" si="33"/>
        <v>0</v>
      </c>
      <c r="AP166" s="6">
        <v>83143849.000000343</v>
      </c>
      <c r="AQ166" s="11">
        <f t="shared" si="34"/>
        <v>3.7855970107375845E-4</v>
      </c>
      <c r="AR166" s="6">
        <v>47182479.000000007</v>
      </c>
      <c r="AS166" s="11">
        <f t="shared" si="35"/>
        <v>3.3445203209418853E-4</v>
      </c>
      <c r="AT166" s="6">
        <v>8999999999</v>
      </c>
      <c r="AU166" s="6">
        <v>0</v>
      </c>
      <c r="AV166" s="6">
        <v>645</v>
      </c>
      <c r="AW166" s="6">
        <v>42.080002</v>
      </c>
      <c r="AX166" s="6">
        <v>-6.1407179971658728E-3</v>
      </c>
      <c r="AY166" s="6">
        <v>-6.1407179971658728E-3</v>
      </c>
      <c r="AZ166" s="6">
        <v>2183.8701169999999</v>
      </c>
      <c r="BA166" s="6">
        <v>-1.4402716807320286E-3</v>
      </c>
      <c r="BB166" s="6">
        <v>-1.4402716807320286E-3</v>
      </c>
      <c r="BC166" s="6">
        <v>0.88290000000000002</v>
      </c>
      <c r="BD166" s="6">
        <f t="shared" si="24"/>
        <v>0.88290000000000002</v>
      </c>
      <c r="BE166" s="6">
        <f t="shared" si="25"/>
        <v>0.88290000000000002</v>
      </c>
      <c r="BF166" s="6">
        <v>6.6532</v>
      </c>
      <c r="BG166" s="6">
        <f t="shared" si="26"/>
        <v>6.6532</v>
      </c>
      <c r="BH166" s="6">
        <f t="shared" si="27"/>
        <v>6.6532</v>
      </c>
      <c r="BI166" s="6">
        <v>2.5840000000000001</v>
      </c>
      <c r="BJ166" s="6">
        <f t="shared" si="28"/>
        <v>2.5840000000000001</v>
      </c>
      <c r="BK166" s="6">
        <f t="shared" si="29"/>
        <v>2.5840000000000001</v>
      </c>
      <c r="BL166" s="6">
        <v>45.4</v>
      </c>
      <c r="BM166" s="6">
        <f t="shared" si="30"/>
        <v>45.4</v>
      </c>
      <c r="BN166" s="6">
        <f t="shared" si="31"/>
        <v>45.4</v>
      </c>
      <c r="BO166" s="6">
        <v>3</v>
      </c>
      <c r="BP166" s="6">
        <v>0</v>
      </c>
      <c r="BQ166" s="6">
        <v>10506</v>
      </c>
      <c r="BR166" s="6">
        <v>9.2597969806887761</v>
      </c>
    </row>
    <row r="167" spans="1:70" x14ac:dyDescent="0.25">
      <c r="A167" s="6">
        <v>166</v>
      </c>
      <c r="B167" s="7">
        <v>42604</v>
      </c>
      <c r="C167" s="6">
        <v>585.21749999999997</v>
      </c>
      <c r="D167" s="6">
        <f t="shared" si="32"/>
        <v>2.0445811818007028E-2</v>
      </c>
      <c r="E167" s="6">
        <v>7.9438655546680247E-3</v>
      </c>
      <c r="F167" s="6">
        <v>7.9438655546680247E-3</v>
      </c>
      <c r="G167" s="6">
        <v>6.0000000000000001E-3</v>
      </c>
      <c r="H167" s="6">
        <v>-8.2644628099157423E-3</v>
      </c>
      <c r="I167" s="6">
        <v>-8.2988028146934994E-3</v>
      </c>
      <c r="J167" s="6">
        <v>-8.2988028146934994E-3</v>
      </c>
      <c r="K167" s="6">
        <v>11.0613773888872</v>
      </c>
      <c r="L167" s="6">
        <v>-8.3079212068081758E-3</v>
      </c>
      <c r="M167" s="6">
        <v>-8.3426243250416428E-3</v>
      </c>
      <c r="N167" s="6">
        <v>-8.3426243250416428E-3</v>
      </c>
      <c r="O167" s="6">
        <v>3.63724054232557</v>
      </c>
      <c r="P167" s="6">
        <v>6.2792032147256441E-3</v>
      </c>
      <c r="Q167" s="6">
        <v>6.2595711578097334E-3</v>
      </c>
      <c r="R167" s="6">
        <v>6.2595711578097334E-3</v>
      </c>
      <c r="S167" s="6">
        <v>6.1363635333569096E-3</v>
      </c>
      <c r="T167" s="6">
        <v>-2.473245550861336E-2</v>
      </c>
      <c r="U167" s="6">
        <v>-2.504344101979758E-2</v>
      </c>
      <c r="V167" s="6">
        <v>-2.504344101979758E-2</v>
      </c>
      <c r="W167" s="6">
        <v>391991120.289231</v>
      </c>
      <c r="X167" s="6">
        <v>-1.4722814638725787E-2</v>
      </c>
      <c r="Y167" s="6">
        <v>-1.4722814638725787E-2</v>
      </c>
      <c r="Z167" s="6">
        <v>663609</v>
      </c>
      <c r="AA167" s="6">
        <v>0.59211391281399195</v>
      </c>
      <c r="AB167" s="6">
        <v>0.59211391281399195</v>
      </c>
      <c r="AC167" s="6">
        <v>4831490.7578526596</v>
      </c>
      <c r="AD167" s="6">
        <v>0.51103489527571733</v>
      </c>
      <c r="AE167" s="6">
        <v>0.51103489527571733</v>
      </c>
      <c r="AF167" s="6">
        <v>99854140.718456104</v>
      </c>
      <c r="AG167" s="6">
        <v>-1.7239497435878801E-2</v>
      </c>
      <c r="AH167" s="6">
        <v>-1.7239497435878801E-2</v>
      </c>
      <c r="AI167" s="6">
        <v>100948.877976355</v>
      </c>
      <c r="AJ167" s="6">
        <v>0.18731430961077927</v>
      </c>
      <c r="AK167" s="6">
        <v>0.18731430961077927</v>
      </c>
      <c r="AL167" s="6">
        <v>15827112.000000002</v>
      </c>
      <c r="AM167" s="6">
        <v>3.6482371278262601E-4</v>
      </c>
      <c r="AN167" s="6">
        <v>35562073617</v>
      </c>
      <c r="AO167" s="11">
        <f t="shared" si="33"/>
        <v>0</v>
      </c>
      <c r="AP167" s="6">
        <v>83241075.00000003</v>
      </c>
      <c r="AQ167" s="11">
        <f t="shared" si="34"/>
        <v>1.169370929648526E-3</v>
      </c>
      <c r="AR167" s="6">
        <v>47228178.99999997</v>
      </c>
      <c r="AS167" s="11">
        <f t="shared" si="35"/>
        <v>9.6857988322238727E-4</v>
      </c>
      <c r="AT167" s="6">
        <v>8999999999</v>
      </c>
      <c r="AU167" s="6">
        <v>0</v>
      </c>
      <c r="AV167" s="6">
        <v>622</v>
      </c>
      <c r="AW167" s="6">
        <v>42.209999000000003</v>
      </c>
      <c r="AX167" s="6">
        <v>3.0892821725627064E-3</v>
      </c>
      <c r="AY167" s="6">
        <v>3.0892821725627064E-3</v>
      </c>
      <c r="AZ167" s="6">
        <v>2182.639893</v>
      </c>
      <c r="BA167" s="6">
        <v>-5.6332287823502799E-4</v>
      </c>
      <c r="BB167" s="6">
        <v>-5.6332287823502799E-4</v>
      </c>
      <c r="BC167" s="6">
        <v>0.88349999999999995</v>
      </c>
      <c r="BD167" s="6">
        <f t="shared" si="24"/>
        <v>0.88349999999999995</v>
      </c>
      <c r="BE167" s="6">
        <f t="shared" si="25"/>
        <v>0.88349999999999995</v>
      </c>
      <c r="BF167" s="6">
        <v>6.6506999999999996</v>
      </c>
      <c r="BG167" s="6">
        <f t="shared" si="26"/>
        <v>6.6506999999999996</v>
      </c>
      <c r="BH167" s="6">
        <f t="shared" si="27"/>
        <v>6.6506999999999996</v>
      </c>
      <c r="BI167" s="6">
        <v>2.6789999999999998</v>
      </c>
      <c r="BJ167" s="6">
        <f t="shared" si="28"/>
        <v>2.6789999999999998</v>
      </c>
      <c r="BK167" s="6">
        <f t="shared" si="29"/>
        <v>2.6789999999999998</v>
      </c>
      <c r="BL167" s="6">
        <v>45.8</v>
      </c>
      <c r="BM167" s="6">
        <f t="shared" si="30"/>
        <v>45.8</v>
      </c>
      <c r="BN167" s="6">
        <f t="shared" si="31"/>
        <v>45.8</v>
      </c>
      <c r="BO167" s="6">
        <v>8</v>
      </c>
      <c r="BP167" s="6">
        <v>0</v>
      </c>
      <c r="BQ167" s="6">
        <v>11854</v>
      </c>
      <c r="BR167" s="6">
        <v>9.3805049984995055</v>
      </c>
    </row>
    <row r="168" spans="1:70" x14ac:dyDescent="0.25">
      <c r="A168" s="6">
        <v>167</v>
      </c>
      <c r="B168" s="7">
        <v>42605</v>
      </c>
      <c r="C168" s="6">
        <v>582.00379999999996</v>
      </c>
      <c r="D168" s="6">
        <f t="shared" si="32"/>
        <v>-5.4914625758799374E-3</v>
      </c>
      <c r="E168" s="6">
        <v>-5.5065960853199186E-3</v>
      </c>
      <c r="F168" s="6">
        <v>-5.5065960853199186E-3</v>
      </c>
      <c r="G168" s="6">
        <v>6.019E-3</v>
      </c>
      <c r="H168" s="6">
        <v>3.1666666666666531E-3</v>
      </c>
      <c r="I168" s="6">
        <v>3.1616633375788523E-3</v>
      </c>
      <c r="J168" s="6">
        <v>3.1616633375788523E-3</v>
      </c>
      <c r="K168" s="6">
        <v>11.012543081655799</v>
      </c>
      <c r="L168" s="6">
        <v>-4.4148486679843248E-3</v>
      </c>
      <c r="M168" s="6">
        <v>-4.4246228907834188E-3</v>
      </c>
      <c r="N168" s="6">
        <v>-4.4246228907834188E-3</v>
      </c>
      <c r="O168" s="6">
        <v>3.9416287283040798</v>
      </c>
      <c r="P168" s="6">
        <v>8.3686570199696178E-2</v>
      </c>
      <c r="Q168" s="6">
        <v>8.0368719325681973E-2</v>
      </c>
      <c r="R168" s="6">
        <v>8.0368719325681973E-2</v>
      </c>
      <c r="S168" s="6">
        <v>5.5827358759376602E-3</v>
      </c>
      <c r="T168" s="6">
        <v>-9.0220804945756905E-2</v>
      </c>
      <c r="U168" s="6">
        <v>-9.4553351711302761E-2</v>
      </c>
      <c r="V168" s="6">
        <v>-9.4553351711302761E-2</v>
      </c>
      <c r="W168" s="6">
        <v>602216568.65910101</v>
      </c>
      <c r="X168" s="6">
        <v>0.53630155758312836</v>
      </c>
      <c r="Y168" s="6">
        <v>0.53630155758312836</v>
      </c>
      <c r="Z168" s="6">
        <v>974803</v>
      </c>
      <c r="AA168" s="6">
        <v>0.46894180157291415</v>
      </c>
      <c r="AB168" s="6">
        <v>0.46894180157291415</v>
      </c>
      <c r="AC168" s="6">
        <v>4721007.8233120199</v>
      </c>
      <c r="AD168" s="6">
        <v>-2.2867255693508438E-2</v>
      </c>
      <c r="AE168" s="6">
        <v>-2.2867255693508438E-2</v>
      </c>
      <c r="AF168" s="6">
        <v>562129584.81564403</v>
      </c>
      <c r="AG168" s="6">
        <v>4.6295070066307753</v>
      </c>
      <c r="AH168" s="6">
        <v>1.5678399999999999</v>
      </c>
      <c r="AI168" s="6">
        <v>191113.06424355399</v>
      </c>
      <c r="AJ168" s="6">
        <v>0.89316679961829715</v>
      </c>
      <c r="AK168" s="6">
        <v>0.89316679961829715</v>
      </c>
      <c r="AL168" s="6">
        <v>15828887.999999983</v>
      </c>
      <c r="AM168" s="6">
        <v>1.1221251230049887E-4</v>
      </c>
      <c r="AN168" s="6">
        <v>35562073617</v>
      </c>
      <c r="AO168" s="11">
        <f t="shared" si="33"/>
        <v>0</v>
      </c>
      <c r="AP168" s="6">
        <v>83273675.000000417</v>
      </c>
      <c r="AQ168" s="11">
        <f t="shared" si="34"/>
        <v>3.916335775383417E-4</v>
      </c>
      <c r="AR168" s="6">
        <v>47243179</v>
      </c>
      <c r="AS168" s="11">
        <f t="shared" si="35"/>
        <v>3.1760699475687622E-4</v>
      </c>
      <c r="AT168" s="6">
        <v>8999999999</v>
      </c>
      <c r="AU168" s="6">
        <v>0</v>
      </c>
      <c r="AV168" s="6">
        <v>622</v>
      </c>
      <c r="AW168" s="6">
        <v>42.41</v>
      </c>
      <c r="AX168" s="6">
        <v>4.7382374967597889E-3</v>
      </c>
      <c r="AY168" s="6">
        <v>4.7382374967597889E-3</v>
      </c>
      <c r="AZ168" s="6">
        <v>2186.8999020000001</v>
      </c>
      <c r="BA168" s="6">
        <v>1.9517690543742305E-3</v>
      </c>
      <c r="BB168" s="6">
        <v>1.9517690543742305E-3</v>
      </c>
      <c r="BC168" s="6">
        <v>0.88460000000000005</v>
      </c>
      <c r="BD168" s="6">
        <f t="shared" si="24"/>
        <v>0.88460000000000005</v>
      </c>
      <c r="BE168" s="6">
        <f t="shared" si="25"/>
        <v>0.88460000000000005</v>
      </c>
      <c r="BF168" s="6">
        <v>6.6409000000000002</v>
      </c>
      <c r="BG168" s="6">
        <f t="shared" si="26"/>
        <v>6.6409000000000002</v>
      </c>
      <c r="BH168" s="6">
        <f t="shared" si="27"/>
        <v>6.6409000000000002</v>
      </c>
      <c r="BI168" s="6">
        <v>2.7610000000000001</v>
      </c>
      <c r="BJ168" s="6">
        <f t="shared" si="28"/>
        <v>2.7610000000000001</v>
      </c>
      <c r="BK168" s="6">
        <f t="shared" si="29"/>
        <v>2.7610000000000001</v>
      </c>
      <c r="BL168" s="6">
        <v>46.3</v>
      </c>
      <c r="BM168" s="6">
        <f t="shared" si="30"/>
        <v>46.3</v>
      </c>
      <c r="BN168" s="6">
        <f t="shared" si="31"/>
        <v>46.3</v>
      </c>
      <c r="BO168" s="6">
        <v>8</v>
      </c>
      <c r="BP168" s="6">
        <v>0</v>
      </c>
      <c r="BQ168" s="6">
        <v>12808</v>
      </c>
      <c r="BR168" s="6">
        <v>9.4579033278311364</v>
      </c>
    </row>
    <row r="169" spans="1:70" x14ac:dyDescent="0.25">
      <c r="A169" s="6">
        <v>168</v>
      </c>
      <c r="B169" s="7">
        <v>42606</v>
      </c>
      <c r="C169" s="6">
        <v>577.88805316217099</v>
      </c>
      <c r="D169" s="6">
        <f t="shared" si="32"/>
        <v>-7.0716837893995974E-3</v>
      </c>
      <c r="E169" s="6">
        <v>-7.096806655915837E-3</v>
      </c>
      <c r="F169" s="6">
        <v>-7.096806655915837E-3</v>
      </c>
      <c r="G169" s="6">
        <v>6.0590000000000001E-3</v>
      </c>
      <c r="H169" s="6">
        <v>6.6456221963781537E-3</v>
      </c>
      <c r="I169" s="6">
        <v>6.6236373972183155E-3</v>
      </c>
      <c r="J169" s="6">
        <v>6.6236373972183155E-3</v>
      </c>
      <c r="K169" s="6">
        <v>11.0138119941755</v>
      </c>
      <c r="L169" s="6">
        <v>1.1522429563195003E-4</v>
      </c>
      <c r="M169" s="6">
        <v>1.1521765782266714E-4</v>
      </c>
      <c r="N169" s="6">
        <v>1.1521765782266714E-4</v>
      </c>
      <c r="O169" s="6">
        <v>3.8552351261375701</v>
      </c>
      <c r="P169" s="6">
        <v>-2.1918249566767623E-2</v>
      </c>
      <c r="Q169" s="6">
        <v>-2.2162023040685791E-2</v>
      </c>
      <c r="R169" s="6">
        <v>-2.2162023040685791E-2</v>
      </c>
      <c r="S169" s="6">
        <v>5.7046150690795196E-3</v>
      </c>
      <c r="T169" s="6">
        <v>2.1831445343344115E-2</v>
      </c>
      <c r="U169" s="6">
        <v>2.1596551901150219E-2</v>
      </c>
      <c r="V169" s="6">
        <v>2.1596551901150219E-2</v>
      </c>
      <c r="W169" s="6">
        <v>366732500.44505799</v>
      </c>
      <c r="X169" s="6">
        <v>-0.39102887643621836</v>
      </c>
      <c r="Y169" s="6">
        <v>-0.39102887643621836</v>
      </c>
      <c r="Z169" s="6">
        <v>1128960</v>
      </c>
      <c r="AA169" s="6">
        <v>0.15814169632223127</v>
      </c>
      <c r="AB169" s="6">
        <v>0.15814169632223127</v>
      </c>
      <c r="AC169" s="6">
        <v>3221362.08224661</v>
      </c>
      <c r="AD169" s="6">
        <v>-0.31765372928641633</v>
      </c>
      <c r="AE169" s="6">
        <v>-0.31765372928641633</v>
      </c>
      <c r="AF169" s="6">
        <v>387727456.63982099</v>
      </c>
      <c r="AG169" s="6">
        <v>-0.3102525340896618</v>
      </c>
      <c r="AH169" s="6">
        <v>-0.3102525340896618</v>
      </c>
      <c r="AI169" s="6">
        <v>67973.183937300098</v>
      </c>
      <c r="AJ169" s="6">
        <v>-0.64432999802318458</v>
      </c>
      <c r="AK169" s="6">
        <v>-0.61693600000000004</v>
      </c>
      <c r="AL169" s="6">
        <v>15830747.999999998</v>
      </c>
      <c r="AM169" s="6">
        <v>1.1750667513819689E-4</v>
      </c>
      <c r="AN169" s="6">
        <v>35562073617</v>
      </c>
      <c r="AO169" s="11">
        <f t="shared" si="33"/>
        <v>0</v>
      </c>
      <c r="AP169" s="6">
        <v>83305329.000000179</v>
      </c>
      <c r="AQ169" s="11">
        <f t="shared" si="34"/>
        <v>3.8012012799676999E-4</v>
      </c>
      <c r="AR169" s="6">
        <v>47257278.999999911</v>
      </c>
      <c r="AS169" s="11">
        <f t="shared" si="35"/>
        <v>2.9845578342453611E-4</v>
      </c>
      <c r="AT169" s="6">
        <v>8999999999</v>
      </c>
      <c r="AU169" s="6">
        <v>0</v>
      </c>
      <c r="AV169" s="6">
        <v>622</v>
      </c>
      <c r="AW169" s="6">
        <v>41.939999</v>
      </c>
      <c r="AX169" s="6">
        <v>-1.1082315491629247E-2</v>
      </c>
      <c r="AY169" s="6">
        <v>-9.9590000000000008E-3</v>
      </c>
      <c r="AZ169" s="6">
        <v>2175.4399410000001</v>
      </c>
      <c r="BA169" s="6">
        <v>-5.2402768821377997E-3</v>
      </c>
      <c r="BB169" s="6">
        <v>-5.2402768821377997E-3</v>
      </c>
      <c r="BC169" s="6">
        <v>0.88780000000000003</v>
      </c>
      <c r="BD169" s="6">
        <f t="shared" si="24"/>
        <v>0.88780000000000003</v>
      </c>
      <c r="BE169" s="6">
        <f t="shared" si="25"/>
        <v>0.88780000000000003</v>
      </c>
      <c r="BF169" s="6">
        <v>6.6590999999999996</v>
      </c>
      <c r="BG169" s="6">
        <f t="shared" si="26"/>
        <v>6.6590999999999996</v>
      </c>
      <c r="BH169" s="6">
        <f t="shared" si="27"/>
        <v>6.6590999999999996</v>
      </c>
      <c r="BI169" s="6">
        <v>2.7959999999999998</v>
      </c>
      <c r="BJ169" s="6">
        <f t="shared" si="28"/>
        <v>2.7959999999999998</v>
      </c>
      <c r="BK169" s="6">
        <f t="shared" si="29"/>
        <v>2.7959999999999998</v>
      </c>
      <c r="BL169" s="6">
        <v>46.3</v>
      </c>
      <c r="BM169" s="6">
        <f t="shared" si="30"/>
        <v>46.3</v>
      </c>
      <c r="BN169" s="6">
        <f t="shared" si="31"/>
        <v>46.3</v>
      </c>
      <c r="BO169" s="6">
        <v>8</v>
      </c>
      <c r="BP169" s="6">
        <v>0</v>
      </c>
      <c r="BQ169" s="6">
        <v>12506</v>
      </c>
      <c r="BR169" s="6">
        <v>9.434043766548907</v>
      </c>
    </row>
    <row r="170" spans="1:70" x14ac:dyDescent="0.25">
      <c r="A170" s="6">
        <v>169</v>
      </c>
      <c r="B170" s="7">
        <v>42607</v>
      </c>
      <c r="C170" s="6">
        <v>576.11630000000002</v>
      </c>
      <c r="D170" s="6">
        <f t="shared" si="32"/>
        <v>-3.0659106940799916E-3</v>
      </c>
      <c r="E170" s="6">
        <v>-3.0706202267398236E-3</v>
      </c>
      <c r="F170" s="6">
        <v>-3.0706202267398236E-3</v>
      </c>
      <c r="G170" s="6">
        <v>6.0809999999999901E-3</v>
      </c>
      <c r="H170" s="6">
        <v>3.6309622049826556E-3</v>
      </c>
      <c r="I170" s="6">
        <v>3.6243861751189621E-3</v>
      </c>
      <c r="J170" s="6">
        <v>3.6243861751189621E-3</v>
      </c>
      <c r="K170" s="6">
        <v>11.3391274411927</v>
      </c>
      <c r="L170" s="6">
        <v>2.9537043776418054E-2</v>
      </c>
      <c r="M170" s="6">
        <v>2.9109229136968715E-2</v>
      </c>
      <c r="N170" s="6">
        <v>2.9109229136968715E-2</v>
      </c>
      <c r="O170" s="6">
        <v>3.7949927435214699</v>
      </c>
      <c r="P170" s="6">
        <v>-1.5626124126041328E-2</v>
      </c>
      <c r="Q170" s="6">
        <v>-1.5749498938103079E-2</v>
      </c>
      <c r="R170" s="6">
        <v>-1.5749498938103079E-2</v>
      </c>
      <c r="S170" s="6">
        <v>5.8679959446001602E-3</v>
      </c>
      <c r="T170" s="6">
        <v>2.8640122697534319E-2</v>
      </c>
      <c r="U170" s="6">
        <v>2.8237660692549835E-2</v>
      </c>
      <c r="V170" s="6">
        <v>2.8237660692549835E-2</v>
      </c>
      <c r="W170" s="6">
        <v>401309290.99276</v>
      </c>
      <c r="X170" s="6">
        <v>9.4283409585298364E-2</v>
      </c>
      <c r="Y170" s="6">
        <v>9.4283409585298364E-2</v>
      </c>
      <c r="Z170" s="6">
        <v>721561</v>
      </c>
      <c r="AA170" s="6">
        <v>-0.36086220946712017</v>
      </c>
      <c r="AB170" s="6">
        <v>-0.36086220946712017</v>
      </c>
      <c r="AC170" s="6">
        <v>6231804.8101840299</v>
      </c>
      <c r="AD170" s="6">
        <v>0.93452479140063238</v>
      </c>
      <c r="AE170" s="6">
        <v>0.93452479140063238</v>
      </c>
      <c r="AF170" s="6">
        <v>313477090.27534097</v>
      </c>
      <c r="AG170" s="6">
        <v>-0.19150144023319662</v>
      </c>
      <c r="AH170" s="6">
        <v>-0.19150144023319662</v>
      </c>
      <c r="AI170" s="6">
        <v>131456.09704345299</v>
      </c>
      <c r="AJ170" s="6">
        <v>0.9339405546268198</v>
      </c>
      <c r="AK170" s="6">
        <v>0.9339405546268198</v>
      </c>
      <c r="AL170" s="6">
        <v>15832259.999999998</v>
      </c>
      <c r="AM170" s="6">
        <v>9.5510332171290974E-5</v>
      </c>
      <c r="AN170" s="6">
        <v>35562730334.999893</v>
      </c>
      <c r="AO170" s="11">
        <f t="shared" si="33"/>
        <v>1.8466808402850072E-5</v>
      </c>
      <c r="AP170" s="6">
        <v>83338054.000000089</v>
      </c>
      <c r="AQ170" s="11">
        <f t="shared" si="34"/>
        <v>3.9283201198221694E-4</v>
      </c>
      <c r="AR170" s="6">
        <v>47271154.000000022</v>
      </c>
      <c r="AS170" s="11">
        <f t="shared" si="35"/>
        <v>2.9360556286179288E-4</v>
      </c>
      <c r="AT170" s="6">
        <v>8999999999</v>
      </c>
      <c r="AU170" s="6">
        <v>0</v>
      </c>
      <c r="AV170" s="6">
        <v>622</v>
      </c>
      <c r="AW170" s="6">
        <v>41.860000999999997</v>
      </c>
      <c r="AX170" s="6">
        <v>-1.9074392443357794E-3</v>
      </c>
      <c r="AY170" s="6">
        <v>-1.9074392443357794E-3</v>
      </c>
      <c r="AZ170" s="6">
        <v>2172.469971</v>
      </c>
      <c r="BA170" s="6">
        <v>-1.365227301395816E-3</v>
      </c>
      <c r="BB170" s="6">
        <v>-1.365227301395816E-3</v>
      </c>
      <c r="BC170" s="6">
        <v>0.88629999999999998</v>
      </c>
      <c r="BD170" s="6">
        <f t="shared" si="24"/>
        <v>0.88629999999999998</v>
      </c>
      <c r="BE170" s="6">
        <f t="shared" si="25"/>
        <v>0.88629999999999998</v>
      </c>
      <c r="BF170" s="6">
        <v>6.6593</v>
      </c>
      <c r="BG170" s="6">
        <f t="shared" si="26"/>
        <v>6.6593</v>
      </c>
      <c r="BH170" s="6">
        <f t="shared" si="27"/>
        <v>6.6593</v>
      </c>
      <c r="BI170" s="6">
        <v>2.8460000000000001</v>
      </c>
      <c r="BJ170" s="6">
        <f t="shared" si="28"/>
        <v>2.8460000000000001</v>
      </c>
      <c r="BK170" s="6">
        <f t="shared" si="29"/>
        <v>2.8460000000000001</v>
      </c>
      <c r="BL170" s="6">
        <v>46.3</v>
      </c>
      <c r="BM170" s="6">
        <f t="shared" si="30"/>
        <v>46.3</v>
      </c>
      <c r="BN170" s="6">
        <f t="shared" si="31"/>
        <v>46.3</v>
      </c>
      <c r="BO170" s="6">
        <v>8</v>
      </c>
      <c r="BP170" s="6">
        <v>0</v>
      </c>
      <c r="BQ170" s="6">
        <v>12201</v>
      </c>
      <c r="BR170" s="6">
        <v>9.4093551517117984</v>
      </c>
    </row>
    <row r="171" spans="1:70" x14ac:dyDescent="0.25">
      <c r="A171" s="6">
        <v>170</v>
      </c>
      <c r="B171" s="7">
        <v>42608</v>
      </c>
      <c r="C171" s="6">
        <v>578.10379999999896</v>
      </c>
      <c r="D171" s="6">
        <f t="shared" si="32"/>
        <v>3.4498242802693331E-3</v>
      </c>
      <c r="E171" s="6">
        <v>3.4438872869579288E-3</v>
      </c>
      <c r="F171" s="6">
        <v>3.4438872869579288E-3</v>
      </c>
      <c r="G171" s="6">
        <v>6.0330000000000002E-3</v>
      </c>
      <c r="H171" s="6">
        <v>-7.8934385791794067E-3</v>
      </c>
      <c r="I171" s="6">
        <v>-7.9247566793463776E-3</v>
      </c>
      <c r="J171" s="6">
        <v>-7.9247566793463776E-3</v>
      </c>
      <c r="K171" s="6">
        <v>11.2568126620226</v>
      </c>
      <c r="L171" s="6">
        <v>-7.2593574414788562E-3</v>
      </c>
      <c r="M171" s="6">
        <v>-7.2858347935712076E-3</v>
      </c>
      <c r="N171" s="6">
        <v>-7.2858347935712076E-3</v>
      </c>
      <c r="O171" s="6">
        <v>3.8310871045402699</v>
      </c>
      <c r="P171" s="6">
        <v>9.5110487577130826E-3</v>
      </c>
      <c r="Q171" s="6">
        <v>9.466103493142794E-3</v>
      </c>
      <c r="R171" s="6">
        <v>9.466103493142794E-3</v>
      </c>
      <c r="S171" s="6">
        <v>5.8322427096400703E-3</v>
      </c>
      <c r="T171" s="6">
        <v>-6.0929208707089719E-3</v>
      </c>
      <c r="U171" s="6">
        <v>-6.1115584565318553E-3</v>
      </c>
      <c r="V171" s="6">
        <v>-6.1115584565318553E-3</v>
      </c>
      <c r="W171" s="6">
        <v>338221514.60738897</v>
      </c>
      <c r="X171" s="6">
        <v>-0.15720487365070546</v>
      </c>
      <c r="Y171" s="6">
        <v>-0.15720487365070546</v>
      </c>
      <c r="Z171" s="6">
        <v>566684</v>
      </c>
      <c r="AA171" s="6">
        <v>-0.21464158955375914</v>
      </c>
      <c r="AB171" s="6">
        <v>-0.21464158955375914</v>
      </c>
      <c r="AC171" s="6">
        <v>4403460.3849009601</v>
      </c>
      <c r="AD171" s="6">
        <v>-0.29338923168697212</v>
      </c>
      <c r="AE171" s="6">
        <v>-0.29338923168697212</v>
      </c>
      <c r="AF171" s="6">
        <v>213245780.79273701</v>
      </c>
      <c r="AG171" s="6">
        <v>-0.31974046139884199</v>
      </c>
      <c r="AH171" s="6">
        <v>-0.31974046139884199</v>
      </c>
      <c r="AI171" s="6">
        <v>86748.694871130501</v>
      </c>
      <c r="AJ171" s="6">
        <v>-0.34009378931693368</v>
      </c>
      <c r="AK171" s="6">
        <v>-0.34009378931693368</v>
      </c>
      <c r="AL171" s="6">
        <v>15833892.000000011</v>
      </c>
      <c r="AM171" s="6">
        <v>1.0308067199585143E-4</v>
      </c>
      <c r="AN171" s="6">
        <v>35562730335</v>
      </c>
      <c r="AO171" s="11">
        <f t="shared" si="33"/>
        <v>3.0034680248490071E-15</v>
      </c>
      <c r="AP171" s="6">
        <v>83369956.000000343</v>
      </c>
      <c r="AQ171" s="11">
        <f t="shared" si="34"/>
        <v>3.8280231501749832E-4</v>
      </c>
      <c r="AR171" s="6">
        <v>47285354.000000089</v>
      </c>
      <c r="AS171" s="11">
        <f t="shared" si="35"/>
        <v>3.0039461274981882E-4</v>
      </c>
      <c r="AT171" s="6">
        <v>8999999999</v>
      </c>
      <c r="AU171" s="6">
        <v>0</v>
      </c>
      <c r="AV171" s="6">
        <v>622</v>
      </c>
      <c r="AW171" s="6">
        <v>41.98</v>
      </c>
      <c r="AX171" s="6">
        <v>2.8666745612356765E-3</v>
      </c>
      <c r="AY171" s="6">
        <v>2.8666745612356765E-3</v>
      </c>
      <c r="AZ171" s="6">
        <v>2169.040039</v>
      </c>
      <c r="BA171" s="6">
        <v>-1.5788167596264592E-3</v>
      </c>
      <c r="BB171" s="6">
        <v>-1.5788167596264592E-3</v>
      </c>
      <c r="BC171" s="6">
        <v>0.8931</v>
      </c>
      <c r="BD171" s="6">
        <f t="shared" si="24"/>
        <v>0.8931</v>
      </c>
      <c r="BE171" s="6">
        <f t="shared" si="25"/>
        <v>0.8931</v>
      </c>
      <c r="BF171" s="6">
        <v>6.6718999999999999</v>
      </c>
      <c r="BG171" s="6">
        <f t="shared" si="26"/>
        <v>6.6718999999999999</v>
      </c>
      <c r="BH171" s="6">
        <f t="shared" si="27"/>
        <v>6.6718999999999999</v>
      </c>
      <c r="BI171" s="6">
        <v>2.871</v>
      </c>
      <c r="BJ171" s="6">
        <f t="shared" si="28"/>
        <v>2.871</v>
      </c>
      <c r="BK171" s="6">
        <f t="shared" si="29"/>
        <v>2.871</v>
      </c>
      <c r="BL171" s="6">
        <v>45.75</v>
      </c>
      <c r="BM171" s="6">
        <f t="shared" si="30"/>
        <v>45.75</v>
      </c>
      <c r="BN171" s="6">
        <f t="shared" si="31"/>
        <v>45.75</v>
      </c>
      <c r="BO171" s="6">
        <v>8</v>
      </c>
      <c r="BP171" s="6">
        <v>0</v>
      </c>
      <c r="BQ171" s="6">
        <v>11128</v>
      </c>
      <c r="BR171" s="6">
        <v>9.3173095929734249</v>
      </c>
    </row>
    <row r="172" spans="1:70" x14ac:dyDescent="0.25">
      <c r="A172" s="6">
        <v>171</v>
      </c>
      <c r="B172" s="7">
        <v>42611</v>
      </c>
      <c r="C172" s="6">
        <v>572.51022836170796</v>
      </c>
      <c r="D172" s="6">
        <f t="shared" si="32"/>
        <v>-9.675721969464663E-3</v>
      </c>
      <c r="E172" s="6">
        <v>-1.7775518656563429E-3</v>
      </c>
      <c r="F172" s="6">
        <v>-1.7775518656563429E-3</v>
      </c>
      <c r="G172" s="6">
        <v>6.1399999999999901E-3</v>
      </c>
      <c r="H172" s="6">
        <v>3.0028518704913593E-2</v>
      </c>
      <c r="I172" s="6">
        <v>2.9586489921260003E-2</v>
      </c>
      <c r="J172" s="6">
        <v>2.9586489921260003E-2</v>
      </c>
      <c r="K172" s="6">
        <v>10.906290588906201</v>
      </c>
      <c r="L172" s="6">
        <v>-6.1857074977793444E-4</v>
      </c>
      <c r="M172" s="6">
        <v>-6.1876214359527968E-4</v>
      </c>
      <c r="N172" s="6">
        <v>-6.1876214359527968E-4</v>
      </c>
      <c r="O172" s="6">
        <v>3.7579200577602299</v>
      </c>
      <c r="P172" s="6">
        <v>2.5631899130883766E-3</v>
      </c>
      <c r="Q172" s="6">
        <v>2.5599105443910326E-3</v>
      </c>
      <c r="R172" s="6">
        <v>2.5599105443910326E-3</v>
      </c>
      <c r="S172" s="6">
        <v>5.8461581534563498E-3</v>
      </c>
      <c r="T172" s="6">
        <v>-1.2333556692726939E-2</v>
      </c>
      <c r="U172" s="6">
        <v>-1.2410246225266259E-2</v>
      </c>
      <c r="V172" s="6">
        <v>-1.2410246225266259E-2</v>
      </c>
      <c r="W172" s="6">
        <v>381390186.59404898</v>
      </c>
      <c r="X172" s="6">
        <v>0.12260323256572139</v>
      </c>
      <c r="Y172" s="6">
        <v>0.12260323256572139</v>
      </c>
      <c r="Z172" s="6">
        <v>1490790</v>
      </c>
      <c r="AA172" s="6">
        <v>1.5214036606940502</v>
      </c>
      <c r="AB172" s="6">
        <v>1.5214036606940502</v>
      </c>
      <c r="AC172" s="6">
        <v>5810173.6435658801</v>
      </c>
      <c r="AD172" s="6">
        <v>0.43261865801846738</v>
      </c>
      <c r="AE172" s="6">
        <v>0.43261865801846738</v>
      </c>
      <c r="AF172" s="6">
        <v>203201142.92499101</v>
      </c>
      <c r="AG172" s="6">
        <v>0.17984096711211955</v>
      </c>
      <c r="AH172" s="6">
        <v>0.17984096711211955</v>
      </c>
      <c r="AI172" s="6">
        <v>118294.975753886</v>
      </c>
      <c r="AJ172" s="6">
        <v>-0.50755860748525095</v>
      </c>
      <c r="AK172" s="6">
        <v>-0.50755860748525095</v>
      </c>
      <c r="AL172" s="6">
        <v>15839232.000000011</v>
      </c>
      <c r="AM172" s="6">
        <v>3.3725125825034022E-4</v>
      </c>
      <c r="AN172" s="6">
        <v>35562730334.999893</v>
      </c>
      <c r="AO172" s="11">
        <f t="shared" si="33"/>
        <v>-3.0034680248489981E-15</v>
      </c>
      <c r="AP172" s="6">
        <v>83466196.000000343</v>
      </c>
      <c r="AQ172" s="11">
        <f t="shared" si="34"/>
        <v>1.1543726855271412E-3</v>
      </c>
      <c r="AR172" s="6">
        <v>47329178.999999933</v>
      </c>
      <c r="AS172" s="11">
        <f t="shared" si="35"/>
        <v>9.2681975056892781E-4</v>
      </c>
      <c r="AT172" s="6">
        <v>8999999999</v>
      </c>
      <c r="AU172" s="6">
        <v>0</v>
      </c>
      <c r="AV172" s="6">
        <v>612</v>
      </c>
      <c r="AW172" s="6">
        <v>41.869999</v>
      </c>
      <c r="AX172" s="6">
        <v>-2.6203191996187927E-3</v>
      </c>
      <c r="AY172" s="6">
        <v>-2.6203191996187927E-3</v>
      </c>
      <c r="AZ172" s="6">
        <v>2180.3798830000001</v>
      </c>
      <c r="BA172" s="6">
        <v>5.228047337119757E-3</v>
      </c>
      <c r="BB172" s="6">
        <v>5.228047337119757E-3</v>
      </c>
      <c r="BC172" s="6">
        <v>0.89380000000000004</v>
      </c>
      <c r="BD172" s="6">
        <f t="shared" si="24"/>
        <v>0.89380000000000004</v>
      </c>
      <c r="BE172" s="6">
        <f t="shared" si="25"/>
        <v>0.89380000000000004</v>
      </c>
      <c r="BF172" s="6">
        <v>6.6776999999999997</v>
      </c>
      <c r="BG172" s="6">
        <f t="shared" si="26"/>
        <v>6.6776999999999997</v>
      </c>
      <c r="BH172" s="6">
        <f t="shared" si="27"/>
        <v>6.6776999999999997</v>
      </c>
      <c r="BI172" s="6">
        <v>2.8530000000000002</v>
      </c>
      <c r="BJ172" s="6">
        <f t="shared" si="28"/>
        <v>2.8530000000000002</v>
      </c>
      <c r="BK172" s="6">
        <f t="shared" si="29"/>
        <v>2.8530000000000002</v>
      </c>
      <c r="BL172" s="6">
        <v>46.85</v>
      </c>
      <c r="BM172" s="6">
        <f t="shared" si="30"/>
        <v>46.85</v>
      </c>
      <c r="BN172" s="6">
        <f t="shared" si="31"/>
        <v>46.85</v>
      </c>
      <c r="BO172" s="6">
        <v>6</v>
      </c>
      <c r="BP172" s="6">
        <v>0</v>
      </c>
      <c r="BQ172" s="6">
        <v>12948</v>
      </c>
      <c r="BR172" s="6">
        <v>9.4687738440688403</v>
      </c>
    </row>
    <row r="173" spans="1:70" x14ac:dyDescent="0.25">
      <c r="A173" s="6">
        <v>172</v>
      </c>
      <c r="B173" s="7">
        <v>42612</v>
      </c>
      <c r="C173" s="6">
        <v>576.08000000000004</v>
      </c>
      <c r="D173" s="6">
        <f t="shared" si="32"/>
        <v>6.2352975745207555E-3</v>
      </c>
      <c r="E173" s="6">
        <v>6.2159385378265314E-3</v>
      </c>
      <c r="F173" s="6">
        <v>6.2159385378265314E-3</v>
      </c>
      <c r="G173" s="6">
        <v>6.0330000000000002E-3</v>
      </c>
      <c r="H173" s="6">
        <v>-1.7426710097718255E-2</v>
      </c>
      <c r="I173" s="6">
        <v>-1.7580342700424745E-2</v>
      </c>
      <c r="J173" s="6">
        <v>-1.7580342700424745E-2</v>
      </c>
      <c r="K173" s="6">
        <v>11.2108773115184</v>
      </c>
      <c r="L173" s="6">
        <v>2.7927618481211502E-2</v>
      </c>
      <c r="M173" s="6">
        <v>2.7544754516338404E-2</v>
      </c>
      <c r="N173" s="6">
        <v>2.7544754516338404E-2</v>
      </c>
      <c r="O173" s="6">
        <v>3.8058567356360098</v>
      </c>
      <c r="P173" s="6">
        <v>1.275617286663379E-2</v>
      </c>
      <c r="Q173" s="6">
        <v>1.2675498235515198E-2</v>
      </c>
      <c r="R173" s="6">
        <v>1.2675498235515198E-2</v>
      </c>
      <c r="S173" s="6">
        <v>5.8320877751298498E-3</v>
      </c>
      <c r="T173" s="6">
        <v>-2.4067734668076664E-3</v>
      </c>
      <c r="U173" s="6">
        <v>-2.409674401597887E-3</v>
      </c>
      <c r="V173" s="6">
        <v>-2.409674401597887E-3</v>
      </c>
      <c r="W173" s="6">
        <v>414583282.42362499</v>
      </c>
      <c r="X173" s="6">
        <v>8.7031856078947006E-2</v>
      </c>
      <c r="Y173" s="6">
        <v>8.7031856078947006E-2</v>
      </c>
      <c r="Z173" s="6">
        <v>1043710</v>
      </c>
      <c r="AA173" s="6">
        <v>-0.29989468670973107</v>
      </c>
      <c r="AB173" s="6">
        <v>-0.29989468670973107</v>
      </c>
      <c r="AC173" s="6">
        <v>5550355.2651522802</v>
      </c>
      <c r="AD173" s="6">
        <v>-4.4717833640190739E-2</v>
      </c>
      <c r="AE173" s="6">
        <v>-4.4717833640190739E-2</v>
      </c>
      <c r="AF173" s="6">
        <v>290229960.30093497</v>
      </c>
      <c r="AG173" s="6">
        <v>0.42828901512660039</v>
      </c>
      <c r="AH173" s="6">
        <v>0.42828901512660039</v>
      </c>
      <c r="AI173" s="6">
        <v>95823.577797976803</v>
      </c>
      <c r="AJ173" s="6">
        <v>-0.18996071314694876</v>
      </c>
      <c r="AK173" s="6">
        <v>-0.18996071314694876</v>
      </c>
      <c r="AL173" s="6">
        <v>15841055.999999998</v>
      </c>
      <c r="AM173" s="6">
        <v>1.1515709852516589E-4</v>
      </c>
      <c r="AN173" s="6">
        <v>35562730335</v>
      </c>
      <c r="AO173" s="11">
        <f t="shared" si="33"/>
        <v>3.0034680248490071E-15</v>
      </c>
      <c r="AP173" s="6">
        <v>83497603.000000298</v>
      </c>
      <c r="AQ173" s="11">
        <f t="shared" si="34"/>
        <v>3.762840707387116E-4</v>
      </c>
      <c r="AR173" s="6">
        <v>47342228.999999888</v>
      </c>
      <c r="AS173" s="11">
        <f t="shared" si="35"/>
        <v>2.7572842537486894E-4</v>
      </c>
      <c r="AT173" s="6">
        <v>8999999999</v>
      </c>
      <c r="AU173" s="6">
        <v>0</v>
      </c>
      <c r="AV173" s="6">
        <v>612</v>
      </c>
      <c r="AW173" s="6">
        <v>41.73</v>
      </c>
      <c r="AX173" s="6">
        <v>-3.3436590242097472E-3</v>
      </c>
      <c r="AY173" s="6">
        <v>-3.3436590242097472E-3</v>
      </c>
      <c r="AZ173" s="6">
        <v>2176.1201169999999</v>
      </c>
      <c r="BA173" s="6">
        <v>-1.9536806559318849E-3</v>
      </c>
      <c r="BB173" s="6">
        <v>-1.9536806559318849E-3</v>
      </c>
      <c r="BC173" s="6">
        <v>0.89749999999999996</v>
      </c>
      <c r="BD173" s="6">
        <f t="shared" si="24"/>
        <v>0.89749999999999996</v>
      </c>
      <c r="BE173" s="6">
        <f t="shared" si="25"/>
        <v>0.89749999999999996</v>
      </c>
      <c r="BF173" s="6">
        <v>6.6811999999999996</v>
      </c>
      <c r="BG173" s="6">
        <f t="shared" si="26"/>
        <v>6.6811999999999996</v>
      </c>
      <c r="BH173" s="6">
        <f t="shared" si="27"/>
        <v>6.6811999999999996</v>
      </c>
      <c r="BI173" s="6">
        <v>2.827</v>
      </c>
      <c r="BJ173" s="6">
        <f t="shared" si="28"/>
        <v>2.827</v>
      </c>
      <c r="BK173" s="6">
        <f t="shared" si="29"/>
        <v>2.827</v>
      </c>
      <c r="BL173" s="6">
        <v>47.95</v>
      </c>
      <c r="BM173" s="6">
        <f t="shared" si="30"/>
        <v>47.95</v>
      </c>
      <c r="BN173" s="6">
        <f t="shared" si="31"/>
        <v>47.95</v>
      </c>
      <c r="BO173" s="6">
        <v>6</v>
      </c>
      <c r="BP173" s="6">
        <v>0</v>
      </c>
      <c r="BQ173" s="6">
        <v>12274</v>
      </c>
      <c r="BR173" s="6">
        <v>9.4153199526627205</v>
      </c>
    </row>
    <row r="174" spans="1:70" x14ac:dyDescent="0.25">
      <c r="A174" s="6">
        <v>173</v>
      </c>
      <c r="B174" s="7">
        <v>42613</v>
      </c>
      <c r="C174" s="6">
        <v>571.758282676303</v>
      </c>
      <c r="D174" s="6">
        <f t="shared" si="32"/>
        <v>-7.5019395287061579E-3</v>
      </c>
      <c r="E174" s="6">
        <v>-7.5302206077953512E-3</v>
      </c>
      <c r="F174" s="6">
        <v>-7.5302206077953512E-3</v>
      </c>
      <c r="G174" s="6">
        <v>6.0080000000000003E-3</v>
      </c>
      <c r="H174" s="6">
        <v>-4.1438753522293793E-3</v>
      </c>
      <c r="I174" s="6">
        <v>-4.1524849967910366E-3</v>
      </c>
      <c r="J174" s="6">
        <v>-4.1524849967910366E-3</v>
      </c>
      <c r="K174" s="6">
        <v>11.4966247509266</v>
      </c>
      <c r="L174" s="6">
        <v>2.5488410181298982E-2</v>
      </c>
      <c r="M174" s="6">
        <v>2.5168996839227048E-2</v>
      </c>
      <c r="N174" s="6">
        <v>2.5168996839227048E-2</v>
      </c>
      <c r="O174" s="6">
        <v>3.7747109620548098</v>
      </c>
      <c r="P174" s="6">
        <v>-8.1836431964365797E-3</v>
      </c>
      <c r="Q174" s="6">
        <v>-8.2173130248184584E-3</v>
      </c>
      <c r="R174" s="6">
        <v>-8.2173130248184584E-3</v>
      </c>
      <c r="S174" s="6">
        <v>5.6903718089909398E-3</v>
      </c>
      <c r="T174" s="6">
        <v>-2.4299354125505192E-2</v>
      </c>
      <c r="U174" s="6">
        <v>-2.4599454908325952E-2</v>
      </c>
      <c r="V174" s="6">
        <v>-2.4599454908325952E-2</v>
      </c>
      <c r="W174" s="6">
        <v>335483654.44544297</v>
      </c>
      <c r="X174" s="6">
        <v>-0.19079309593906224</v>
      </c>
      <c r="Y174" s="6">
        <v>-0.19079309593906224</v>
      </c>
      <c r="Z174" s="6">
        <v>1173350</v>
      </c>
      <c r="AA174" s="6">
        <v>0.12421074819633807</v>
      </c>
      <c r="AB174" s="6">
        <v>0.12421074819633807</v>
      </c>
      <c r="AC174" s="6">
        <v>7446354.0733827399</v>
      </c>
      <c r="AD174" s="6">
        <v>0.34159954050769054</v>
      </c>
      <c r="AE174" s="6">
        <v>0.34159954050769054</v>
      </c>
      <c r="AF174" s="6">
        <v>156466138.42535901</v>
      </c>
      <c r="AG174" s="6">
        <v>-0.46088908855887351</v>
      </c>
      <c r="AH174" s="6">
        <v>-0.46088908855887351</v>
      </c>
      <c r="AI174" s="6">
        <v>157166.465036904</v>
      </c>
      <c r="AJ174" s="6">
        <v>0.64016485972017612</v>
      </c>
      <c r="AK174" s="6">
        <v>0.64016485972017612</v>
      </c>
      <c r="AL174" s="6">
        <v>15842808.000000011</v>
      </c>
      <c r="AM174" s="6">
        <v>1.1059868736105969E-4</v>
      </c>
      <c r="AN174" s="6">
        <v>35562730335</v>
      </c>
      <c r="AO174" s="11">
        <f t="shared" si="33"/>
        <v>0</v>
      </c>
      <c r="AP174" s="6">
        <v>83530205.000000194</v>
      </c>
      <c r="AQ174" s="11">
        <f t="shared" si="34"/>
        <v>3.9045432238211166E-4</v>
      </c>
      <c r="AR174" s="6">
        <v>47357553.999999844</v>
      </c>
      <c r="AS174" s="11">
        <f t="shared" si="35"/>
        <v>3.2370676927686134E-4</v>
      </c>
      <c r="AT174" s="6">
        <v>8999999999</v>
      </c>
      <c r="AU174" s="6">
        <v>0</v>
      </c>
      <c r="AV174" s="6">
        <v>612</v>
      </c>
      <c r="AW174" s="6">
        <v>41.450001</v>
      </c>
      <c r="AX174" s="6">
        <v>-6.7097771387490193E-3</v>
      </c>
      <c r="AY174" s="6">
        <v>-6.7097771387490193E-3</v>
      </c>
      <c r="AZ174" s="6">
        <v>2170.9499510000001</v>
      </c>
      <c r="BA174" s="6">
        <v>-2.3758642547395195E-3</v>
      </c>
      <c r="BB174" s="6">
        <v>-2.3758642547395195E-3</v>
      </c>
      <c r="BC174" s="6">
        <v>0.8962</v>
      </c>
      <c r="BD174" s="6">
        <f t="shared" si="24"/>
        <v>0.8962</v>
      </c>
      <c r="BE174" s="6">
        <f t="shared" si="25"/>
        <v>0.8962</v>
      </c>
      <c r="BF174" s="6">
        <v>6.6792999999999996</v>
      </c>
      <c r="BG174" s="6">
        <f t="shared" si="26"/>
        <v>6.6792999999999996</v>
      </c>
      <c r="BH174" s="6">
        <f t="shared" si="27"/>
        <v>6.6792999999999996</v>
      </c>
      <c r="BI174" s="6">
        <v>2.887</v>
      </c>
      <c r="BJ174" s="6">
        <f t="shared" si="28"/>
        <v>2.887</v>
      </c>
      <c r="BK174" s="6">
        <f t="shared" si="29"/>
        <v>2.887</v>
      </c>
      <c r="BL174" s="6">
        <v>47.85</v>
      </c>
      <c r="BM174" s="6">
        <f t="shared" si="30"/>
        <v>47.85</v>
      </c>
      <c r="BN174" s="6">
        <f t="shared" si="31"/>
        <v>47.85</v>
      </c>
      <c r="BO174" s="6">
        <v>6</v>
      </c>
      <c r="BP174" s="6">
        <v>0</v>
      </c>
      <c r="BQ174" s="6">
        <v>12348</v>
      </c>
      <c r="BR174" s="6">
        <v>9.4213303671178217</v>
      </c>
    </row>
    <row r="175" spans="1:70" x14ac:dyDescent="0.25">
      <c r="A175" s="6">
        <v>174</v>
      </c>
      <c r="B175" s="7">
        <v>42614</v>
      </c>
      <c r="C175" s="6">
        <v>571.59</v>
      </c>
      <c r="D175" s="6">
        <f t="shared" si="32"/>
        <v>-2.9432485965093978E-4</v>
      </c>
      <c r="E175" s="6">
        <v>-2.9436818171319341E-4</v>
      </c>
      <c r="F175" s="6">
        <v>-2.9436818171319341E-4</v>
      </c>
      <c r="G175" s="6">
        <v>5.9899999999999997E-3</v>
      </c>
      <c r="H175" s="6">
        <v>-2.9960053262317998E-3</v>
      </c>
      <c r="I175" s="6">
        <v>-3.0005023344757365E-3</v>
      </c>
      <c r="J175" s="6">
        <v>-3.0005023344757365E-3</v>
      </c>
      <c r="K175" s="6">
        <v>12.0028774775011</v>
      </c>
      <c r="L175" s="6">
        <v>4.4034900463607578E-2</v>
      </c>
      <c r="M175" s="6">
        <v>4.3092918464534107E-2</v>
      </c>
      <c r="N175" s="6">
        <v>4.3092918464534107E-2</v>
      </c>
      <c r="O175" s="6">
        <v>3.8270701390792099</v>
      </c>
      <c r="P175" s="6">
        <v>1.3871042723731545E-2</v>
      </c>
      <c r="Q175" s="6">
        <v>1.3775720280282724E-2</v>
      </c>
      <c r="R175" s="6">
        <v>1.3775720280282724E-2</v>
      </c>
      <c r="S175" s="6">
        <v>5.5496590278607399E-3</v>
      </c>
      <c r="T175" s="6">
        <v>-2.4728222663389046E-2</v>
      </c>
      <c r="U175" s="6">
        <v>-2.5039100840466698E-2</v>
      </c>
      <c r="V175" s="6">
        <v>-2.5039100840466698E-2</v>
      </c>
      <c r="W175" s="6">
        <v>356532608.25727499</v>
      </c>
      <c r="X175" s="6">
        <v>6.2742114356140813E-2</v>
      </c>
      <c r="Y175" s="6">
        <v>6.2742114356140813E-2</v>
      </c>
      <c r="Z175" s="6">
        <v>686362</v>
      </c>
      <c r="AA175" s="6">
        <v>-0.41504069544466698</v>
      </c>
      <c r="AB175" s="6">
        <v>-0.41504069544466698</v>
      </c>
      <c r="AC175" s="6">
        <v>19546439.786958199</v>
      </c>
      <c r="AD175" s="6">
        <v>1.6249678157029426</v>
      </c>
      <c r="AE175" s="6">
        <v>1.6249678157029426</v>
      </c>
      <c r="AF175" s="6">
        <v>228504141.816504</v>
      </c>
      <c r="AG175" s="6">
        <v>0.46040634808348757</v>
      </c>
      <c r="AH175" s="6">
        <v>0.46040634808348757</v>
      </c>
      <c r="AI175" s="6">
        <v>120056.00320973599</v>
      </c>
      <c r="AJ175" s="6">
        <v>-0.23612201126018939</v>
      </c>
      <c r="AK175" s="6">
        <v>-0.23612201126018939</v>
      </c>
      <c r="AL175" s="6">
        <v>15844440</v>
      </c>
      <c r="AM175" s="6">
        <v>1.0301204180400489E-4</v>
      </c>
      <c r="AN175" s="6">
        <v>35316813001</v>
      </c>
      <c r="AO175" s="11">
        <f t="shared" si="33"/>
        <v>-6.915029630274871E-3</v>
      </c>
      <c r="AP175" s="6">
        <v>83561552.000000253</v>
      </c>
      <c r="AQ175" s="11">
        <f t="shared" si="34"/>
        <v>3.7527742210209506E-4</v>
      </c>
      <c r="AR175" s="6">
        <v>47372303.999999836</v>
      </c>
      <c r="AS175" s="11">
        <f t="shared" si="35"/>
        <v>3.1146034273629502E-4</v>
      </c>
      <c r="AT175" s="6">
        <v>8999999999</v>
      </c>
      <c r="AU175" s="6">
        <v>0</v>
      </c>
      <c r="AV175" s="6">
        <v>612</v>
      </c>
      <c r="AW175" s="6">
        <v>41.27</v>
      </c>
      <c r="AX175" s="6">
        <v>-4.3426054440866522E-3</v>
      </c>
      <c r="AY175" s="6">
        <v>-4.3426054440866522E-3</v>
      </c>
      <c r="AZ175" s="6">
        <v>2170.860107</v>
      </c>
      <c r="BA175" s="6">
        <v>-4.1384648208356893E-5</v>
      </c>
      <c r="BB175" s="6">
        <v>-4.1384648208356893E-5</v>
      </c>
      <c r="BC175" s="6">
        <v>0.8931</v>
      </c>
      <c r="BD175" s="6">
        <f t="shared" si="24"/>
        <v>0.8931</v>
      </c>
      <c r="BE175" s="6">
        <f t="shared" si="25"/>
        <v>0.8931</v>
      </c>
      <c r="BF175" s="6">
        <v>6.6715</v>
      </c>
      <c r="BG175" s="6">
        <f t="shared" si="26"/>
        <v>6.6715</v>
      </c>
      <c r="BH175" s="6">
        <f t="shared" si="27"/>
        <v>6.6715</v>
      </c>
      <c r="BI175" s="6">
        <v>2.7919999999999998</v>
      </c>
      <c r="BJ175" s="6">
        <f t="shared" si="28"/>
        <v>2.7919999999999998</v>
      </c>
      <c r="BK175" s="6">
        <f t="shared" si="29"/>
        <v>2.7919999999999998</v>
      </c>
      <c r="BL175" s="6">
        <v>47.95</v>
      </c>
      <c r="BM175" s="6">
        <f t="shared" si="30"/>
        <v>47.95</v>
      </c>
      <c r="BN175" s="6">
        <f t="shared" si="31"/>
        <v>47.95</v>
      </c>
      <c r="BO175" s="6">
        <v>6</v>
      </c>
      <c r="BP175" s="6">
        <v>0</v>
      </c>
      <c r="BQ175" s="6">
        <v>11427</v>
      </c>
      <c r="BR175" s="6">
        <v>9.3438217633506628</v>
      </c>
    </row>
    <row r="176" spans="1:70" x14ac:dyDescent="0.25">
      <c r="A176" s="6">
        <v>175</v>
      </c>
      <c r="B176" s="7">
        <v>42615</v>
      </c>
      <c r="C176" s="6">
        <v>573.96249999999895</v>
      </c>
      <c r="D176" s="6">
        <f t="shared" si="32"/>
        <v>4.1507024265626099E-3</v>
      </c>
      <c r="E176" s="6">
        <v>4.1421120238452607E-3</v>
      </c>
      <c r="F176" s="6">
        <v>4.1421120238452607E-3</v>
      </c>
      <c r="G176" s="6">
        <v>5.9740000000000001E-3</v>
      </c>
      <c r="H176" s="6">
        <v>-2.6711185308847282E-3</v>
      </c>
      <c r="I176" s="6">
        <v>-2.6746923334398701E-3</v>
      </c>
      <c r="J176" s="6">
        <v>-2.6746923334398701E-3</v>
      </c>
      <c r="K176" s="6">
        <v>12.091042802331399</v>
      </c>
      <c r="L176" s="6">
        <v>7.3453490628028048E-3</v>
      </c>
      <c r="M176" s="6">
        <v>7.3185033668921821E-3</v>
      </c>
      <c r="N176" s="6">
        <v>7.3185033668921821E-3</v>
      </c>
      <c r="O176" s="6">
        <v>3.8214187070049199</v>
      </c>
      <c r="P176" s="6">
        <v>-1.4766993728653494E-3</v>
      </c>
      <c r="Q176" s="6">
        <v>-1.4777907679581863E-3</v>
      </c>
      <c r="R176" s="6">
        <v>-1.4777907679581863E-3</v>
      </c>
      <c r="S176" s="6">
        <v>5.5924243687773397E-3</v>
      </c>
      <c r="T176" s="6">
        <v>7.70594025721339E-3</v>
      </c>
      <c r="U176" s="6">
        <v>7.6764011535846418E-3</v>
      </c>
      <c r="V176" s="6">
        <v>7.6764011535846418E-3</v>
      </c>
      <c r="W176" s="6">
        <v>378500484.52063602</v>
      </c>
      <c r="X176" s="6">
        <v>6.1615335468863906E-2</v>
      </c>
      <c r="Y176" s="6">
        <v>6.1615335468863906E-2</v>
      </c>
      <c r="Z176" s="6">
        <v>582914</v>
      </c>
      <c r="AA176" s="6">
        <v>-0.15071929972813181</v>
      </c>
      <c r="AB176" s="6">
        <v>-0.15071929972813181</v>
      </c>
      <c r="AC176" s="6">
        <v>7683911.5415249197</v>
      </c>
      <c r="AD176" s="6">
        <v>-0.60688945786169257</v>
      </c>
      <c r="AE176" s="6">
        <v>-0.57167100000000004</v>
      </c>
      <c r="AF176" s="6">
        <v>160091161.51780099</v>
      </c>
      <c r="AG176" s="6">
        <v>-0.29939492455082406</v>
      </c>
      <c r="AH176" s="6">
        <v>-0.29939492455082406</v>
      </c>
      <c r="AI176" s="6">
        <v>66692.6763569264</v>
      </c>
      <c r="AJ176" s="6">
        <v>-0.4444869513070886</v>
      </c>
      <c r="AK176" s="6">
        <v>-0.4444869513070886</v>
      </c>
      <c r="AL176" s="6">
        <v>15846312.000000011</v>
      </c>
      <c r="AM176" s="6">
        <v>1.1814870074367891E-4</v>
      </c>
      <c r="AN176" s="6">
        <v>35316813001</v>
      </c>
      <c r="AO176" s="11">
        <f t="shared" si="33"/>
        <v>0</v>
      </c>
      <c r="AP176" s="6">
        <v>83593807.999999762</v>
      </c>
      <c r="AQ176" s="11">
        <f t="shared" si="34"/>
        <v>3.8601485046027106E-4</v>
      </c>
      <c r="AR176" s="6">
        <v>47386103.999999829</v>
      </c>
      <c r="AS176" s="11">
        <f t="shared" si="35"/>
        <v>2.913094537262236E-4</v>
      </c>
      <c r="AT176" s="6">
        <v>8999999999</v>
      </c>
      <c r="AU176" s="6">
        <v>0</v>
      </c>
      <c r="AV176" s="6">
        <v>612</v>
      </c>
      <c r="AW176" s="6">
        <v>41.43</v>
      </c>
      <c r="AX176" s="6">
        <v>3.8769081657377413E-3</v>
      </c>
      <c r="AY176" s="6">
        <v>3.8769081657377413E-3</v>
      </c>
      <c r="AZ176" s="6">
        <v>2179.9799800000001</v>
      </c>
      <c r="BA176" s="6">
        <v>4.2010413156484882E-3</v>
      </c>
      <c r="BB176" s="6">
        <v>4.2010413156484882E-3</v>
      </c>
      <c r="BC176" s="6">
        <v>0.89629999999999999</v>
      </c>
      <c r="BD176" s="6">
        <f t="shared" si="24"/>
        <v>0.89629999999999999</v>
      </c>
      <c r="BE176" s="6">
        <f t="shared" si="25"/>
        <v>0.89629999999999999</v>
      </c>
      <c r="BF176" s="6">
        <v>6.6805000000000003</v>
      </c>
      <c r="BG176" s="6">
        <f t="shared" si="26"/>
        <v>6.6805000000000003</v>
      </c>
      <c r="BH176" s="6">
        <f t="shared" si="27"/>
        <v>6.6805000000000003</v>
      </c>
      <c r="BI176" s="6">
        <v>2.7919999999999998</v>
      </c>
      <c r="BJ176" s="6">
        <f t="shared" si="28"/>
        <v>2.7919999999999998</v>
      </c>
      <c r="BK176" s="6">
        <f t="shared" si="29"/>
        <v>2.7919999999999998</v>
      </c>
      <c r="BL176" s="6">
        <v>47.95</v>
      </c>
      <c r="BM176" s="6">
        <f t="shared" si="30"/>
        <v>47.95</v>
      </c>
      <c r="BN176" s="6">
        <f t="shared" si="31"/>
        <v>47.95</v>
      </c>
      <c r="BO176" s="6">
        <v>6</v>
      </c>
      <c r="BP176" s="6">
        <v>0</v>
      </c>
      <c r="BQ176" s="6">
        <v>10901</v>
      </c>
      <c r="BR176" s="6">
        <v>9.2967015376242266</v>
      </c>
    </row>
    <row r="177" spans="1:70" x14ac:dyDescent="0.25">
      <c r="A177" s="6">
        <v>176</v>
      </c>
      <c r="B177" s="7">
        <v>42618</v>
      </c>
      <c r="C177" s="6">
        <v>606.64380000000006</v>
      </c>
      <c r="D177" s="6">
        <f t="shared" si="32"/>
        <v>5.6939782651307641E-2</v>
      </c>
      <c r="E177" s="6">
        <v>-3.3653370773588042E-3</v>
      </c>
      <c r="F177" s="6">
        <v>-3.3653370773588042E-3</v>
      </c>
      <c r="G177" s="6">
        <v>5.9280000000000001E-3</v>
      </c>
      <c r="H177" s="6">
        <v>-2.8595458368376207E-3</v>
      </c>
      <c r="I177" s="6">
        <v>-2.8636421489593848E-3</v>
      </c>
      <c r="J177" s="6">
        <v>-2.8636421489593848E-3</v>
      </c>
      <c r="K177" s="6">
        <v>11.751897477880799</v>
      </c>
      <c r="L177" s="6">
        <v>7.6585058699445195E-3</v>
      </c>
      <c r="M177" s="6">
        <v>7.629328389778707E-3</v>
      </c>
      <c r="N177" s="6">
        <v>7.629328389778707E-3</v>
      </c>
      <c r="O177" s="6">
        <v>3.9680419985464899</v>
      </c>
      <c r="P177" s="6">
        <v>-9.217791126284609E-3</v>
      </c>
      <c r="Q177" s="6">
        <v>-9.2605378526190302E-3</v>
      </c>
      <c r="R177" s="6">
        <v>-9.2605378526190302E-3</v>
      </c>
      <c r="S177" s="6">
        <v>5.71147795011453E-3</v>
      </c>
      <c r="T177" s="6">
        <v>1.356447814409089E-2</v>
      </c>
      <c r="U177" s="6">
        <v>1.3473304170057003E-2</v>
      </c>
      <c r="V177" s="6">
        <v>1.3473304170057003E-2</v>
      </c>
      <c r="W177" s="6">
        <v>618185193.00947595</v>
      </c>
      <c r="X177" s="6">
        <v>-0.30103869663807736</v>
      </c>
      <c r="Y177" s="6">
        <v>-0.30103869663807736</v>
      </c>
      <c r="Z177" s="6">
        <v>795151</v>
      </c>
      <c r="AA177" s="6">
        <v>-1.3567997538730264E-2</v>
      </c>
      <c r="AB177" s="6">
        <v>-1.3567997538730264E-2</v>
      </c>
      <c r="AC177" s="6">
        <v>3788155.0725583802</v>
      </c>
      <c r="AD177" s="6">
        <v>-0.24776147538436147</v>
      </c>
      <c r="AE177" s="6">
        <v>-0.24776147538436147</v>
      </c>
      <c r="AF177" s="6">
        <v>260947265.905267</v>
      </c>
      <c r="AG177" s="6">
        <v>-0.38469801329712661</v>
      </c>
      <c r="AH177" s="6">
        <v>-0.38469801329712661</v>
      </c>
      <c r="AI177" s="6">
        <v>80615.632119026093</v>
      </c>
      <c r="AJ177" s="6">
        <v>-0.28312383402695945</v>
      </c>
      <c r="AK177" s="6">
        <v>-0.28312383402695945</v>
      </c>
      <c r="AL177" s="6">
        <v>15851580</v>
      </c>
      <c r="AM177" s="6">
        <v>3.3244328396341184E-4</v>
      </c>
      <c r="AN177" s="6">
        <v>35316813001</v>
      </c>
      <c r="AO177" s="11">
        <f t="shared" si="33"/>
        <v>0</v>
      </c>
      <c r="AP177" s="6">
        <v>83689466.000000015</v>
      </c>
      <c r="AQ177" s="11">
        <f t="shared" si="34"/>
        <v>1.1443192060380069E-3</v>
      </c>
      <c r="AR177" s="6">
        <v>47430278.999999851</v>
      </c>
      <c r="AS177" s="11">
        <f t="shared" si="35"/>
        <v>9.3223532367257942E-4</v>
      </c>
      <c r="AT177" s="6">
        <v>8999999999</v>
      </c>
      <c r="AU177" s="6">
        <v>0</v>
      </c>
      <c r="AV177" s="6">
        <v>651</v>
      </c>
      <c r="AW177" s="6">
        <v>41.43</v>
      </c>
      <c r="AX177" s="6">
        <v>0</v>
      </c>
      <c r="AY177" s="6">
        <v>0</v>
      </c>
      <c r="AZ177" s="6">
        <v>2179.9799800000001</v>
      </c>
      <c r="BA177" s="6">
        <v>0</v>
      </c>
      <c r="BB177" s="6">
        <v>0</v>
      </c>
      <c r="BC177" s="6">
        <v>0.8972</v>
      </c>
      <c r="BD177" s="6">
        <f t="shared" si="24"/>
        <v>0.8972</v>
      </c>
      <c r="BE177" s="6">
        <f t="shared" si="25"/>
        <v>0.8972</v>
      </c>
      <c r="BF177" s="6">
        <v>6.6765999999999996</v>
      </c>
      <c r="BG177" s="6">
        <f t="shared" si="26"/>
        <v>6.6765999999999996</v>
      </c>
      <c r="BH177" s="6">
        <f t="shared" si="27"/>
        <v>6.6765999999999996</v>
      </c>
      <c r="BI177" s="6">
        <v>2.7519999999999998</v>
      </c>
      <c r="BJ177" s="6">
        <f t="shared" si="28"/>
        <v>2.7519999999999998</v>
      </c>
      <c r="BK177" s="6">
        <f t="shared" si="29"/>
        <v>2.7519999999999998</v>
      </c>
      <c r="BL177" s="6">
        <v>47.95</v>
      </c>
      <c r="BM177" s="6">
        <f t="shared" si="30"/>
        <v>47.95</v>
      </c>
      <c r="BN177" s="6">
        <f t="shared" si="31"/>
        <v>47.95</v>
      </c>
      <c r="BO177" s="6">
        <v>2</v>
      </c>
      <c r="BP177" s="6">
        <v>5</v>
      </c>
      <c r="BQ177" s="6">
        <v>12420</v>
      </c>
      <c r="BR177" s="6">
        <v>9.4271438675441939</v>
      </c>
    </row>
    <row r="178" spans="1:70" x14ac:dyDescent="0.25">
      <c r="A178" s="6">
        <v>177</v>
      </c>
      <c r="B178" s="7">
        <v>42619</v>
      </c>
      <c r="C178" s="6">
        <v>610.683799999999</v>
      </c>
      <c r="D178" s="6">
        <f t="shared" si="32"/>
        <v>6.6595916747174211E-3</v>
      </c>
      <c r="E178" s="6">
        <v>6.6375145562731696E-3</v>
      </c>
      <c r="F178" s="6">
        <v>6.6375145562731696E-3</v>
      </c>
      <c r="G178" s="6">
        <v>5.91099999999999E-3</v>
      </c>
      <c r="H178" s="6">
        <v>-2.867746288800618E-3</v>
      </c>
      <c r="I178" s="6">
        <v>-2.8718661515550097E-3</v>
      </c>
      <c r="J178" s="6">
        <v>-2.8718661515550097E-3</v>
      </c>
      <c r="K178" s="6">
        <v>11.6847554377481</v>
      </c>
      <c r="L178" s="6">
        <v>-5.7132935561319273E-3</v>
      </c>
      <c r="M178" s="6">
        <v>-5.7296768492707453E-3</v>
      </c>
      <c r="N178" s="6">
        <v>-5.7296768492707453E-3</v>
      </c>
      <c r="O178" s="6">
        <v>3.9679085662950402</v>
      </c>
      <c r="P178" s="6">
        <v>-3.3626723582704035E-5</v>
      </c>
      <c r="Q178" s="6">
        <v>-3.3627288973702411E-5</v>
      </c>
      <c r="R178" s="6">
        <v>-3.3627288973702411E-5</v>
      </c>
      <c r="S178" s="6">
        <v>5.7267498800083003E-3</v>
      </c>
      <c r="T178" s="6">
        <v>2.6739015762923695E-3</v>
      </c>
      <c r="U178" s="6">
        <v>2.6703330612957445E-3</v>
      </c>
      <c r="V178" s="6">
        <v>2.6703330612957445E-3</v>
      </c>
      <c r="W178" s="6">
        <v>560341026.713076</v>
      </c>
      <c r="X178" s="6">
        <v>-9.3570934649535156E-2</v>
      </c>
      <c r="Y178" s="6">
        <v>-9.3570934649535156E-2</v>
      </c>
      <c r="Z178" s="6">
        <v>778444</v>
      </c>
      <c r="AA178" s="6">
        <v>-2.1011103551400928E-2</v>
      </c>
      <c r="AB178" s="6">
        <v>-2.1011103551400928E-2</v>
      </c>
      <c r="AC178" s="6">
        <v>4815696.8504743604</v>
      </c>
      <c r="AD178" s="6">
        <v>0.27125124453313798</v>
      </c>
      <c r="AE178" s="6">
        <v>0.27125124453313798</v>
      </c>
      <c r="AF178" s="6">
        <v>214232858.488399</v>
      </c>
      <c r="AG178" s="6">
        <v>-0.17901857394369852</v>
      </c>
      <c r="AH178" s="6">
        <v>-0.17901857394369852</v>
      </c>
      <c r="AI178" s="6">
        <v>157215.26116648599</v>
      </c>
      <c r="AJ178" s="6">
        <v>0.95018332095149094</v>
      </c>
      <c r="AK178" s="6">
        <v>0.95018332095149094</v>
      </c>
      <c r="AL178" s="6">
        <v>15853272.000000011</v>
      </c>
      <c r="AM178" s="6">
        <v>1.0674014830137916E-4</v>
      </c>
      <c r="AN178" s="6">
        <v>35316813000.999886</v>
      </c>
      <c r="AO178" s="11">
        <f t="shared" si="33"/>
        <v>-3.2404089793014332E-15</v>
      </c>
      <c r="AP178" s="6">
        <v>83721144.000000447</v>
      </c>
      <c r="AQ178" s="11">
        <f t="shared" si="34"/>
        <v>3.7851836694037608E-4</v>
      </c>
      <c r="AR178" s="6">
        <v>47443878.999999911</v>
      </c>
      <c r="AS178" s="11">
        <f t="shared" si="35"/>
        <v>2.8673666456947568E-4</v>
      </c>
      <c r="AT178" s="6">
        <v>8999999999</v>
      </c>
      <c r="AU178" s="6">
        <v>0</v>
      </c>
      <c r="AV178" s="6">
        <v>651</v>
      </c>
      <c r="AW178" s="6">
        <v>41.52</v>
      </c>
      <c r="AX178" s="6">
        <v>2.1723388848661216E-3</v>
      </c>
      <c r="AY178" s="6">
        <v>2.1723388848661216E-3</v>
      </c>
      <c r="AZ178" s="6">
        <v>2186.4799800000001</v>
      </c>
      <c r="BA178" s="6">
        <v>2.9816787583526339E-3</v>
      </c>
      <c r="BB178" s="6">
        <v>2.9816787583526339E-3</v>
      </c>
      <c r="BC178" s="6">
        <v>0.88839999999999997</v>
      </c>
      <c r="BD178" s="6">
        <f t="shared" si="24"/>
        <v>0.88839999999999997</v>
      </c>
      <c r="BE178" s="6">
        <f t="shared" si="25"/>
        <v>0.88839999999999997</v>
      </c>
      <c r="BF178" s="6">
        <v>6.6755000000000004</v>
      </c>
      <c r="BG178" s="6">
        <f t="shared" si="26"/>
        <v>6.6755000000000004</v>
      </c>
      <c r="BH178" s="6">
        <f t="shared" si="27"/>
        <v>6.6755000000000004</v>
      </c>
      <c r="BI178" s="6">
        <v>2.7170000000000001</v>
      </c>
      <c r="BJ178" s="6">
        <f t="shared" si="28"/>
        <v>2.7170000000000001</v>
      </c>
      <c r="BK178" s="6">
        <f t="shared" si="29"/>
        <v>2.7170000000000001</v>
      </c>
      <c r="BL178" s="6">
        <v>47.95</v>
      </c>
      <c r="BM178" s="6">
        <f t="shared" si="30"/>
        <v>47.95</v>
      </c>
      <c r="BN178" s="6">
        <f t="shared" si="31"/>
        <v>47.95</v>
      </c>
      <c r="BO178" s="6">
        <v>2</v>
      </c>
      <c r="BP178" s="6">
        <v>5</v>
      </c>
      <c r="BQ178" s="6">
        <v>12750</v>
      </c>
      <c r="BR178" s="6">
        <v>9.4533649788835419</v>
      </c>
    </row>
    <row r="179" spans="1:70" x14ac:dyDescent="0.25">
      <c r="A179" s="6">
        <v>178</v>
      </c>
      <c r="B179" s="7">
        <v>42620</v>
      </c>
      <c r="C179" s="6">
        <v>614.32648859621895</v>
      </c>
      <c r="D179" s="6">
        <f t="shared" si="32"/>
        <v>5.964934056249668E-3</v>
      </c>
      <c r="E179" s="6">
        <v>5.9472142671023465E-3</v>
      </c>
      <c r="F179" s="6">
        <v>5.9472142671023465E-3</v>
      </c>
      <c r="G179" s="6">
        <v>5.8890000000000001E-3</v>
      </c>
      <c r="H179" s="6">
        <v>-3.7218744713229481E-3</v>
      </c>
      <c r="I179" s="6">
        <v>-3.7288178797970722E-3</v>
      </c>
      <c r="J179" s="6">
        <v>-3.7288178797970722E-3</v>
      </c>
      <c r="K179" s="6">
        <v>11.550025415616201</v>
      </c>
      <c r="L179" s="6">
        <v>-1.1530410101408553E-2</v>
      </c>
      <c r="M179" s="6">
        <v>-1.1597400730782173E-2</v>
      </c>
      <c r="N179" s="6">
        <v>-1.1597400730782173E-2</v>
      </c>
      <c r="O179" s="6">
        <v>3.9857586420314099</v>
      </c>
      <c r="P179" s="6">
        <v>4.498610650455823E-3</v>
      </c>
      <c r="Q179" s="6">
        <v>4.4885221464160616E-3</v>
      </c>
      <c r="R179" s="6">
        <v>4.4885221464160616E-3</v>
      </c>
      <c r="S179" s="6">
        <v>5.7316279705018902E-3</v>
      </c>
      <c r="T179" s="6">
        <v>8.5180784839564334E-4</v>
      </c>
      <c r="U179" s="6">
        <v>8.5144526597613309E-4</v>
      </c>
      <c r="V179" s="6">
        <v>8.5144526597613309E-4</v>
      </c>
      <c r="W179" s="6">
        <v>597124132.72292697</v>
      </c>
      <c r="X179" s="6">
        <v>6.5644142149680326E-2</v>
      </c>
      <c r="Y179" s="6">
        <v>6.5644142149680326E-2</v>
      </c>
      <c r="Z179" s="6">
        <v>687249</v>
      </c>
      <c r="AA179" s="6">
        <v>-0.11715036662881338</v>
      </c>
      <c r="AB179" s="6">
        <v>-0.11715036662881338</v>
      </c>
      <c r="AC179" s="6">
        <v>4664621.6342835398</v>
      </c>
      <c r="AD179" s="6">
        <v>-3.1371413293164251E-2</v>
      </c>
      <c r="AE179" s="6">
        <v>-3.1371413293164251E-2</v>
      </c>
      <c r="AF179" s="6">
        <v>204219583.60267699</v>
      </c>
      <c r="AG179" s="6">
        <v>-4.6740145075664215E-2</v>
      </c>
      <c r="AH179" s="6">
        <v>-4.6740145075664215E-2</v>
      </c>
      <c r="AI179" s="6">
        <v>159090.05967660301</v>
      </c>
      <c r="AJ179" s="6">
        <v>1.1925041476295787E-2</v>
      </c>
      <c r="AK179" s="6">
        <v>1.1925041476295787E-2</v>
      </c>
      <c r="AL179" s="6">
        <v>15855084.000000009</v>
      </c>
      <c r="AM179" s="6">
        <v>1.1429817138052865E-4</v>
      </c>
      <c r="AN179" s="6">
        <v>35316813001</v>
      </c>
      <c r="AO179" s="11">
        <f t="shared" si="33"/>
        <v>3.2404089793014439E-15</v>
      </c>
      <c r="AP179" s="6">
        <v>83753500.000000387</v>
      </c>
      <c r="AQ179" s="11">
        <f t="shared" si="34"/>
        <v>3.8647345764816857E-4</v>
      </c>
      <c r="AR179" s="6">
        <v>47457254.000000082</v>
      </c>
      <c r="AS179" s="11">
        <f t="shared" si="35"/>
        <v>2.8191202494575514E-4</v>
      </c>
      <c r="AT179" s="6">
        <v>8999999999</v>
      </c>
      <c r="AU179" s="6">
        <v>0</v>
      </c>
      <c r="AV179" s="6">
        <v>651</v>
      </c>
      <c r="AW179" s="6">
        <v>42.029998999999997</v>
      </c>
      <c r="AX179" s="6">
        <v>1.2283212909441074E-2</v>
      </c>
      <c r="AY179" s="6">
        <v>9.5010000000000008E-3</v>
      </c>
      <c r="AZ179" s="6">
        <v>2186.1599120000001</v>
      </c>
      <c r="BA179" s="6">
        <v>-1.4638505859998407E-4</v>
      </c>
      <c r="BB179" s="6">
        <v>-1.4638505859998407E-4</v>
      </c>
      <c r="BC179" s="6">
        <v>0.88959999999999995</v>
      </c>
      <c r="BD179" s="6">
        <f t="shared" si="24"/>
        <v>0.88959999999999995</v>
      </c>
      <c r="BE179" s="6">
        <f t="shared" si="25"/>
        <v>0.88959999999999995</v>
      </c>
      <c r="BF179" s="6">
        <v>6.6624999999999996</v>
      </c>
      <c r="BG179" s="6">
        <f t="shared" si="26"/>
        <v>6.6624999999999996</v>
      </c>
      <c r="BH179" s="6">
        <f t="shared" si="27"/>
        <v>6.6624999999999996</v>
      </c>
      <c r="BI179" s="6">
        <v>2.6760000000000002</v>
      </c>
      <c r="BJ179" s="6">
        <f t="shared" si="28"/>
        <v>2.6760000000000002</v>
      </c>
      <c r="BK179" s="6">
        <f t="shared" si="29"/>
        <v>2.6760000000000002</v>
      </c>
      <c r="BL179" s="6">
        <v>47.7</v>
      </c>
      <c r="BM179" s="6">
        <f t="shared" si="30"/>
        <v>47.7</v>
      </c>
      <c r="BN179" s="6">
        <f t="shared" si="31"/>
        <v>47.7</v>
      </c>
      <c r="BO179" s="6">
        <v>2</v>
      </c>
      <c r="BP179" s="6">
        <v>5</v>
      </c>
      <c r="BQ179" s="6">
        <v>12304</v>
      </c>
      <c r="BR179" s="6">
        <v>9.417760962825156</v>
      </c>
    </row>
    <row r="180" spans="1:70" x14ac:dyDescent="0.25">
      <c r="A180" s="6">
        <v>179</v>
      </c>
      <c r="B180" s="7">
        <v>42621</v>
      </c>
      <c r="C180" s="6">
        <v>625.46749999999997</v>
      </c>
      <c r="D180" s="6">
        <f t="shared" si="32"/>
        <v>1.8135326427546776E-2</v>
      </c>
      <c r="E180" s="6">
        <v>1.7972842915784566E-2</v>
      </c>
      <c r="F180" s="6">
        <v>1.7972842915784566E-2</v>
      </c>
      <c r="G180" s="6">
        <v>5.9020000000000001E-3</v>
      </c>
      <c r="H180" s="6">
        <v>2.2075055187637952E-3</v>
      </c>
      <c r="I180" s="6">
        <v>2.2050725583139755E-3</v>
      </c>
      <c r="J180" s="6">
        <v>2.2050725583139755E-3</v>
      </c>
      <c r="K180" s="6">
        <v>11.336398734156401</v>
      </c>
      <c r="L180" s="6">
        <v>-1.8495775876905561E-2</v>
      </c>
      <c r="M180" s="6">
        <v>-1.8668961532554849E-2</v>
      </c>
      <c r="N180" s="6">
        <v>-1.8668961532554849E-2</v>
      </c>
      <c r="O180" s="6">
        <v>4.0029798405497896</v>
      </c>
      <c r="P180" s="6">
        <v>4.3206827269406832E-3</v>
      </c>
      <c r="Q180" s="6">
        <v>4.3113753771002608E-3</v>
      </c>
      <c r="R180" s="6">
        <v>4.3113753771002608E-3</v>
      </c>
      <c r="S180" s="6">
        <v>5.6334519459794096E-3</v>
      </c>
      <c r="T180" s="6">
        <v>-1.7128820123662663E-2</v>
      </c>
      <c r="U180" s="6">
        <v>-1.7277215361121076E-2</v>
      </c>
      <c r="V180" s="6">
        <v>-1.7277215361121076E-2</v>
      </c>
      <c r="W180" s="6">
        <v>1600702238.59289</v>
      </c>
      <c r="X180" s="6">
        <v>1.6806858923848516</v>
      </c>
      <c r="Y180" s="6">
        <v>1.082905</v>
      </c>
      <c r="Z180" s="6">
        <v>861103</v>
      </c>
      <c r="AA180" s="6">
        <v>0.25297090283143375</v>
      </c>
      <c r="AB180" s="6">
        <v>0.25297090283143375</v>
      </c>
      <c r="AC180" s="6">
        <v>7944145.03254788</v>
      </c>
      <c r="AD180" s="6">
        <v>0.70306311109155095</v>
      </c>
      <c r="AE180" s="6">
        <v>0.70306311109155095</v>
      </c>
      <c r="AF180" s="6">
        <v>314205947.39814001</v>
      </c>
      <c r="AG180" s="6">
        <v>0.53856913159439668</v>
      </c>
      <c r="AH180" s="6">
        <v>0.53856913159439668</v>
      </c>
      <c r="AI180" s="6">
        <v>82740.470351477896</v>
      </c>
      <c r="AJ180" s="6">
        <v>-0.47991426667591891</v>
      </c>
      <c r="AK180" s="6">
        <v>-0.47991426667591891</v>
      </c>
      <c r="AL180" s="6">
        <v>15856812.000000002</v>
      </c>
      <c r="AM180" s="6">
        <v>1.0898712362498669E-4</v>
      </c>
      <c r="AN180" s="6">
        <v>35317458440</v>
      </c>
      <c r="AO180" s="11">
        <f t="shared" si="33"/>
        <v>1.8275686426794068E-5</v>
      </c>
      <c r="AP180" s="6">
        <v>83785317.000000119</v>
      </c>
      <c r="AQ180" s="11">
        <f t="shared" si="34"/>
        <v>3.798886016671737E-4</v>
      </c>
      <c r="AR180" s="6">
        <v>47472403.999999948</v>
      </c>
      <c r="AS180" s="11">
        <f t="shared" si="35"/>
        <v>3.1923465272276104E-4</v>
      </c>
      <c r="AT180" s="6">
        <v>8999999999</v>
      </c>
      <c r="AU180" s="6">
        <v>0</v>
      </c>
      <c r="AV180" s="6">
        <v>651</v>
      </c>
      <c r="AW180" s="6">
        <v>42.150002000000001</v>
      </c>
      <c r="AX180" s="6">
        <v>2.8551749430211523E-3</v>
      </c>
      <c r="AY180" s="6">
        <v>2.8551749430211523E-3</v>
      </c>
      <c r="AZ180" s="6">
        <v>2181.3000489999999</v>
      </c>
      <c r="BA180" s="6">
        <v>-2.2230135011276943E-3</v>
      </c>
      <c r="BB180" s="6">
        <v>-2.2230135011276943E-3</v>
      </c>
      <c r="BC180" s="6">
        <v>0.8881</v>
      </c>
      <c r="BD180" s="6">
        <f t="shared" si="24"/>
        <v>0.8881</v>
      </c>
      <c r="BE180" s="6">
        <f t="shared" si="25"/>
        <v>0.8881</v>
      </c>
      <c r="BF180" s="6">
        <v>6.6642999999999999</v>
      </c>
      <c r="BG180" s="6">
        <f t="shared" si="26"/>
        <v>6.6642999999999999</v>
      </c>
      <c r="BH180" s="6">
        <f t="shared" si="27"/>
        <v>6.6642999999999999</v>
      </c>
      <c r="BI180" s="6">
        <v>2.806</v>
      </c>
      <c r="BJ180" s="6">
        <f t="shared" si="28"/>
        <v>2.806</v>
      </c>
      <c r="BK180" s="6">
        <f t="shared" si="29"/>
        <v>2.806</v>
      </c>
      <c r="BL180" s="6">
        <v>47.55</v>
      </c>
      <c r="BM180" s="6">
        <f t="shared" si="30"/>
        <v>47.55</v>
      </c>
      <c r="BN180" s="6">
        <f t="shared" si="31"/>
        <v>47.55</v>
      </c>
      <c r="BO180" s="6">
        <v>2</v>
      </c>
      <c r="BP180" s="6">
        <v>5</v>
      </c>
      <c r="BQ180" s="6">
        <v>12618</v>
      </c>
      <c r="BR180" s="6">
        <v>9.4429588936529107</v>
      </c>
    </row>
    <row r="181" spans="1:70" x14ac:dyDescent="0.25">
      <c r="A181" s="6">
        <v>180</v>
      </c>
      <c r="B181" s="7">
        <v>42622</v>
      </c>
      <c r="C181" s="6">
        <v>621.912499999999</v>
      </c>
      <c r="D181" s="6">
        <f t="shared" si="32"/>
        <v>-5.6837485560816085E-3</v>
      </c>
      <c r="E181" s="6">
        <v>-5.6999625214957089E-3</v>
      </c>
      <c r="F181" s="6">
        <v>-5.6999625214957089E-3</v>
      </c>
      <c r="G181" s="6">
        <v>5.8690000000000001E-3</v>
      </c>
      <c r="H181" s="6">
        <v>-5.5913249745848936E-3</v>
      </c>
      <c r="I181" s="6">
        <v>-5.6070149445502544E-3</v>
      </c>
      <c r="J181" s="6">
        <v>-5.6070149445502544E-3</v>
      </c>
      <c r="K181" s="6">
        <v>11.630116821034401</v>
      </c>
      <c r="L181" s="6">
        <v>2.5909293927094488E-2</v>
      </c>
      <c r="M181" s="6">
        <v>2.557933536194083E-2</v>
      </c>
      <c r="N181" s="6">
        <v>2.557933536194083E-2</v>
      </c>
      <c r="O181" s="6">
        <v>3.96898633057517</v>
      </c>
      <c r="P181" s="6">
        <v>-8.4920512539855171E-3</v>
      </c>
      <c r="Q181" s="6">
        <v>-8.5283141648456323E-3</v>
      </c>
      <c r="R181" s="6">
        <v>-8.5283141648456323E-3</v>
      </c>
      <c r="S181" s="6">
        <v>6.2587068942617698E-3</v>
      </c>
      <c r="T181" s="6">
        <v>0.11098966571084434</v>
      </c>
      <c r="U181" s="6">
        <v>0.1052512088238118</v>
      </c>
      <c r="V181" s="6">
        <v>0.1052512088238118</v>
      </c>
      <c r="W181" s="6">
        <v>850137524.77114701</v>
      </c>
      <c r="X181" s="6">
        <v>-0.46889714759287954</v>
      </c>
      <c r="Y181" s="6">
        <v>-0.42460100000000001</v>
      </c>
      <c r="Z181" s="6">
        <v>854559</v>
      </c>
      <c r="AA181" s="6">
        <v>-7.5995554538771781E-3</v>
      </c>
      <c r="AB181" s="6">
        <v>-7.5995554538771781E-3</v>
      </c>
      <c r="AC181" s="6">
        <v>3826059.4080747399</v>
      </c>
      <c r="AD181" s="6">
        <v>-0.51837996506873574</v>
      </c>
      <c r="AE181" s="6">
        <v>-0.51837996506873574</v>
      </c>
      <c r="AF181" s="6">
        <v>166401974.48186699</v>
      </c>
      <c r="AG181" s="6">
        <v>-0.47040475885386751</v>
      </c>
      <c r="AH181" s="6">
        <v>-0.47040475885386751</v>
      </c>
      <c r="AI181" s="6">
        <v>189419.888180262</v>
      </c>
      <c r="AJ181" s="6">
        <v>1.28932573595019</v>
      </c>
      <c r="AK181" s="6">
        <v>1.28932573595019</v>
      </c>
      <c r="AL181" s="6">
        <v>15858552.000000007</v>
      </c>
      <c r="AM181" s="6">
        <v>1.0973201927383561E-4</v>
      </c>
      <c r="AN181" s="6">
        <v>35317458440</v>
      </c>
      <c r="AO181" s="11">
        <f t="shared" si="33"/>
        <v>0</v>
      </c>
      <c r="AP181" s="6">
        <v>83817903.000000626</v>
      </c>
      <c r="AQ181" s="11">
        <f t="shared" si="34"/>
        <v>3.8892256026800727E-4</v>
      </c>
      <c r="AR181" s="6">
        <v>47486928.999999844</v>
      </c>
      <c r="AS181" s="11">
        <f t="shared" si="35"/>
        <v>3.0596723098109182E-4</v>
      </c>
      <c r="AT181" s="6">
        <v>8999999999</v>
      </c>
      <c r="AU181" s="6">
        <v>0</v>
      </c>
      <c r="AV181" s="6">
        <v>651</v>
      </c>
      <c r="AW181" s="6">
        <v>41.73</v>
      </c>
      <c r="AX181" s="6">
        <v>-9.9644597881633264E-3</v>
      </c>
      <c r="AY181" s="6">
        <v>-9.9590000000000008E-3</v>
      </c>
      <c r="AZ181" s="6">
        <v>2127.8100589999999</v>
      </c>
      <c r="BA181" s="6">
        <v>-2.4522068857295493E-2</v>
      </c>
      <c r="BB181" s="6">
        <v>-1.0115000000000001E-2</v>
      </c>
      <c r="BC181" s="6">
        <v>0.89029999999999998</v>
      </c>
      <c r="BD181" s="6">
        <f t="shared" si="24"/>
        <v>0.89029999999999998</v>
      </c>
      <c r="BE181" s="6">
        <f t="shared" si="25"/>
        <v>0.89029999999999998</v>
      </c>
      <c r="BF181" s="6">
        <v>6.6780999999999997</v>
      </c>
      <c r="BG181" s="6">
        <f t="shared" si="26"/>
        <v>6.6780999999999997</v>
      </c>
      <c r="BH181" s="6">
        <f t="shared" si="27"/>
        <v>6.6780999999999997</v>
      </c>
      <c r="BI181" s="6">
        <v>2.7970000000000002</v>
      </c>
      <c r="BJ181" s="6">
        <f t="shared" si="28"/>
        <v>2.7970000000000002</v>
      </c>
      <c r="BK181" s="6">
        <f t="shared" si="29"/>
        <v>2.7970000000000002</v>
      </c>
      <c r="BL181" s="6">
        <v>47.65</v>
      </c>
      <c r="BM181" s="6">
        <f t="shared" si="30"/>
        <v>47.65</v>
      </c>
      <c r="BN181" s="6">
        <f t="shared" si="31"/>
        <v>47.65</v>
      </c>
      <c r="BO181" s="6">
        <v>2</v>
      </c>
      <c r="BP181" s="6">
        <v>5</v>
      </c>
      <c r="BQ181" s="6">
        <v>11672</v>
      </c>
      <c r="BR181" s="6">
        <v>9.3650337616526631</v>
      </c>
    </row>
    <row r="182" spans="1:70" x14ac:dyDescent="0.25">
      <c r="A182" s="6">
        <v>181</v>
      </c>
      <c r="B182" s="7">
        <v>42625</v>
      </c>
      <c r="C182" s="6">
        <v>605.83120524203196</v>
      </c>
      <c r="D182" s="6">
        <f t="shared" si="32"/>
        <v>-2.5857809190146637E-2</v>
      </c>
      <c r="E182" s="6">
        <v>8.5173848555959622E-4</v>
      </c>
      <c r="F182" s="6">
        <v>8.5173848555959622E-4</v>
      </c>
      <c r="G182" s="6">
        <v>5.8939999999999904E-3</v>
      </c>
      <c r="H182" s="6">
        <v>8.5557837097861317E-3</v>
      </c>
      <c r="I182" s="6">
        <v>8.5193904270481763E-3</v>
      </c>
      <c r="J182" s="6">
        <v>8.5193904270481763E-3</v>
      </c>
      <c r="K182" s="6">
        <v>11.847141980832699</v>
      </c>
      <c r="L182" s="6">
        <v>2.1652683368862603E-2</v>
      </c>
      <c r="M182" s="6">
        <v>2.1421593874879494E-2</v>
      </c>
      <c r="N182" s="6">
        <v>2.1421593874879494E-2</v>
      </c>
      <c r="O182" s="6">
        <v>3.8098793960176001</v>
      </c>
      <c r="P182" s="6">
        <v>-1.6716634755832769E-2</v>
      </c>
      <c r="Q182" s="6">
        <v>-1.6857934613438985E-2</v>
      </c>
      <c r="R182" s="6">
        <v>-1.6857934613438985E-2</v>
      </c>
      <c r="S182" s="6">
        <v>5.7052697516244404E-3</v>
      </c>
      <c r="T182" s="6">
        <v>-1.0453652639923346E-3</v>
      </c>
      <c r="U182" s="6">
        <v>-1.045912039346451E-3</v>
      </c>
      <c r="V182" s="6">
        <v>-1.045912039346451E-3</v>
      </c>
      <c r="W182" s="6">
        <v>973866198.69108999</v>
      </c>
      <c r="X182" s="6">
        <v>-0.20737679233679016</v>
      </c>
      <c r="Y182" s="6">
        <v>-0.20737679233679016</v>
      </c>
      <c r="Z182" s="6">
        <v>686748</v>
      </c>
      <c r="AA182" s="6">
        <v>0.30065662754426603</v>
      </c>
      <c r="AB182" s="6">
        <v>0.30065662754426603</v>
      </c>
      <c r="AC182" s="6">
        <v>4554653.82527587</v>
      </c>
      <c r="AD182" s="6">
        <v>-0.2962891287880971</v>
      </c>
      <c r="AE182" s="6">
        <v>-0.2962891287880971</v>
      </c>
      <c r="AF182" s="6">
        <v>200063158.30276501</v>
      </c>
      <c r="AG182" s="6">
        <v>-0.28720886878623497</v>
      </c>
      <c r="AH182" s="6">
        <v>-0.28720886878623497</v>
      </c>
      <c r="AI182" s="6">
        <v>59830.145728784897</v>
      </c>
      <c r="AJ182" s="6">
        <v>0.12062268591709148</v>
      </c>
      <c r="AK182" s="6">
        <v>0.12062268591709148</v>
      </c>
      <c r="AL182" s="6">
        <v>15864348.000000002</v>
      </c>
      <c r="AM182" s="6">
        <v>3.6548103509036699E-4</v>
      </c>
      <c r="AN182" s="6">
        <v>35317458439.999886</v>
      </c>
      <c r="AO182" s="11">
        <f t="shared" si="33"/>
        <v>-3.2403497596853123E-15</v>
      </c>
      <c r="AP182" s="6">
        <v>83914357.000000566</v>
      </c>
      <c r="AQ182" s="11">
        <f t="shared" si="34"/>
        <v>1.1507565394464673E-3</v>
      </c>
      <c r="AR182" s="6">
        <v>47531304.000000015</v>
      </c>
      <c r="AS182" s="11">
        <f t="shared" si="35"/>
        <v>9.3446767214977217E-4</v>
      </c>
      <c r="AT182" s="6">
        <v>8999999999</v>
      </c>
      <c r="AU182" s="6">
        <v>0</v>
      </c>
      <c r="AV182" s="6">
        <v>627</v>
      </c>
      <c r="AW182" s="6">
        <v>41.639999000000003</v>
      </c>
      <c r="AX182" s="6">
        <v>-2.1567457464652237E-3</v>
      </c>
      <c r="AY182" s="6">
        <v>-2.1567457464652237E-3</v>
      </c>
      <c r="AZ182" s="6">
        <v>2159.040039</v>
      </c>
      <c r="BA182" s="6">
        <v>1.4677052525391822E-2</v>
      </c>
      <c r="BB182" s="6">
        <v>1.0822999999999999E-2</v>
      </c>
      <c r="BC182" s="6">
        <v>0.8901</v>
      </c>
      <c r="BD182" s="6">
        <f t="shared" si="24"/>
        <v>0.8901</v>
      </c>
      <c r="BE182" s="6">
        <f t="shared" si="25"/>
        <v>0.8901</v>
      </c>
      <c r="BF182" s="6">
        <v>6.6801000000000004</v>
      </c>
      <c r="BG182" s="6">
        <f t="shared" si="26"/>
        <v>6.6801000000000004</v>
      </c>
      <c r="BH182" s="6">
        <f t="shared" si="27"/>
        <v>6.6801000000000004</v>
      </c>
      <c r="BI182" s="6">
        <v>2.915</v>
      </c>
      <c r="BJ182" s="6">
        <f t="shared" si="28"/>
        <v>2.915</v>
      </c>
      <c r="BK182" s="6">
        <f t="shared" si="29"/>
        <v>2.915</v>
      </c>
      <c r="BL182" s="6">
        <v>47.7</v>
      </c>
      <c r="BM182" s="6">
        <f t="shared" si="30"/>
        <v>47.7</v>
      </c>
      <c r="BN182" s="6">
        <f t="shared" si="31"/>
        <v>47.7</v>
      </c>
      <c r="BO182" s="6">
        <v>4</v>
      </c>
      <c r="BP182" s="6">
        <v>0</v>
      </c>
      <c r="BQ182" s="6">
        <v>13479</v>
      </c>
      <c r="BR182" s="6">
        <v>9.5089623844662974</v>
      </c>
    </row>
    <row r="183" spans="1:70" x14ac:dyDescent="0.25">
      <c r="A183" s="6">
        <v>182</v>
      </c>
      <c r="B183" s="7">
        <v>42626</v>
      </c>
      <c r="C183" s="6">
        <v>606.64499999999998</v>
      </c>
      <c r="D183" s="6">
        <f t="shared" si="32"/>
        <v>1.3432697935110681E-3</v>
      </c>
      <c r="E183" s="6">
        <v>1.3423684137490587E-3</v>
      </c>
      <c r="F183" s="6">
        <v>1.3423684137490587E-3</v>
      </c>
      <c r="G183" s="6">
        <v>5.8919999999999901E-3</v>
      </c>
      <c r="H183" s="6">
        <v>-3.3932813030204765E-4</v>
      </c>
      <c r="I183" s="6">
        <v>-3.3938571511916017E-4</v>
      </c>
      <c r="J183" s="6">
        <v>-3.3938571511916017E-4</v>
      </c>
      <c r="K183" s="6">
        <v>11.881729455788999</v>
      </c>
      <c r="L183" s="6">
        <v>2.9194783866234347E-3</v>
      </c>
      <c r="M183" s="6">
        <v>2.9152249860616287E-3</v>
      </c>
      <c r="N183" s="6">
        <v>2.9152249860616287E-3</v>
      </c>
      <c r="O183" s="6">
        <v>3.81679168436956</v>
      </c>
      <c r="P183" s="6">
        <v>1.8143063423963466E-3</v>
      </c>
      <c r="Q183" s="6">
        <v>1.8126624766613168E-3</v>
      </c>
      <c r="R183" s="6">
        <v>1.8126624766613168E-3</v>
      </c>
      <c r="S183" s="6">
        <v>5.8318845470287702E-3</v>
      </c>
      <c r="T183" s="6">
        <v>2.2192604542191758E-2</v>
      </c>
      <c r="U183" s="6">
        <v>2.1949932481605074E-2</v>
      </c>
      <c r="V183" s="6">
        <v>2.1949932481605074E-2</v>
      </c>
      <c r="W183" s="6">
        <v>699782155.29344904</v>
      </c>
      <c r="X183" s="6">
        <v>-0.28143911737158495</v>
      </c>
      <c r="Y183" s="6">
        <v>-0.28143911737158495</v>
      </c>
      <c r="Z183" s="6">
        <v>832417</v>
      </c>
      <c r="AA183" s="6">
        <v>0.21211419618258809</v>
      </c>
      <c r="AB183" s="6">
        <v>0.21211419618258809</v>
      </c>
      <c r="AC183" s="6">
        <v>6637362.7774643498</v>
      </c>
      <c r="AD183" s="6">
        <v>0.45727052638568694</v>
      </c>
      <c r="AE183" s="6">
        <v>0.45727052638568694</v>
      </c>
      <c r="AF183" s="6">
        <v>195469916.292548</v>
      </c>
      <c r="AG183" s="6">
        <v>-2.2958959806411938E-2</v>
      </c>
      <c r="AH183" s="6">
        <v>-2.2958959806411938E-2</v>
      </c>
      <c r="AI183" s="6">
        <v>39516.306435510698</v>
      </c>
      <c r="AJ183" s="6">
        <v>-0.33952515150737805</v>
      </c>
      <c r="AK183" s="6">
        <v>-0.33952515150737805</v>
      </c>
      <c r="AL183" s="6">
        <v>15866280.000000002</v>
      </c>
      <c r="AM183" s="6">
        <v>1.2178250250183618E-4</v>
      </c>
      <c r="AN183" s="6">
        <v>35317458439.999893</v>
      </c>
      <c r="AO183" s="11">
        <f t="shared" si="33"/>
        <v>2.1602331731235484E-16</v>
      </c>
      <c r="AP183" s="6">
        <v>83945869.000000373</v>
      </c>
      <c r="AQ183" s="11">
        <f t="shared" si="34"/>
        <v>3.755257279729388E-4</v>
      </c>
      <c r="AR183" s="6">
        <v>47544503.999999925</v>
      </c>
      <c r="AS183" s="11">
        <f t="shared" si="35"/>
        <v>2.7771171604950266E-4</v>
      </c>
      <c r="AT183" s="6">
        <v>8999999999</v>
      </c>
      <c r="AU183" s="6">
        <v>0</v>
      </c>
      <c r="AV183" s="6">
        <v>627</v>
      </c>
      <c r="AW183" s="6">
        <v>41.029998999999997</v>
      </c>
      <c r="AX183" s="6">
        <v>-1.4649375952194583E-2</v>
      </c>
      <c r="AY183" s="6">
        <v>-9.9590000000000008E-3</v>
      </c>
      <c r="AZ183" s="6">
        <v>2127.0200199999999</v>
      </c>
      <c r="BA183" s="6">
        <v>-1.4830674013266897E-2</v>
      </c>
      <c r="BB183" s="6">
        <v>-1.0115000000000001E-2</v>
      </c>
      <c r="BC183" s="6">
        <v>0.89119999999999999</v>
      </c>
      <c r="BD183" s="6">
        <f t="shared" si="24"/>
        <v>0.89119999999999999</v>
      </c>
      <c r="BE183" s="6">
        <f t="shared" si="25"/>
        <v>0.89119999999999999</v>
      </c>
      <c r="BF183" s="6">
        <v>6.6794000000000002</v>
      </c>
      <c r="BG183" s="6">
        <f t="shared" si="26"/>
        <v>6.6794000000000002</v>
      </c>
      <c r="BH183" s="6">
        <f t="shared" si="27"/>
        <v>6.6794000000000002</v>
      </c>
      <c r="BI183" s="6">
        <v>2.9089999999999998</v>
      </c>
      <c r="BJ183" s="6">
        <f t="shared" si="28"/>
        <v>2.9089999999999998</v>
      </c>
      <c r="BK183" s="6">
        <f t="shared" si="29"/>
        <v>2.9089999999999998</v>
      </c>
      <c r="BL183" s="6">
        <v>47.95</v>
      </c>
      <c r="BM183" s="6">
        <f t="shared" si="30"/>
        <v>47.95</v>
      </c>
      <c r="BN183" s="6">
        <f t="shared" si="31"/>
        <v>47.95</v>
      </c>
      <c r="BO183" s="6">
        <v>4</v>
      </c>
      <c r="BP183" s="6">
        <v>0</v>
      </c>
      <c r="BQ183" s="6">
        <v>14474</v>
      </c>
      <c r="BR183" s="6">
        <v>9.5801783024411957</v>
      </c>
    </row>
    <row r="184" spans="1:70" x14ac:dyDescent="0.25">
      <c r="A184" s="6">
        <v>183</v>
      </c>
      <c r="B184" s="7">
        <v>42627</v>
      </c>
      <c r="C184" s="6">
        <v>608.42499999999995</v>
      </c>
      <c r="D184" s="6">
        <f t="shared" si="32"/>
        <v>2.9341707258775276E-3</v>
      </c>
      <c r="E184" s="6">
        <v>2.9298744489081822E-3</v>
      </c>
      <c r="F184" s="6">
        <v>2.9298744489081822E-3</v>
      </c>
      <c r="G184" s="6">
        <v>5.9750000000000003E-3</v>
      </c>
      <c r="H184" s="6">
        <v>1.408689748812123E-2</v>
      </c>
      <c r="I184" s="6">
        <v>1.3988599217192216E-2</v>
      </c>
      <c r="J184" s="6">
        <v>1.3988599217192216E-2</v>
      </c>
      <c r="K184" s="6">
        <v>11.912008011075899</v>
      </c>
      <c r="L184" s="6">
        <v>2.5483289616687718E-3</v>
      </c>
      <c r="M184" s="6">
        <v>2.5450874771650433E-3</v>
      </c>
      <c r="N184" s="6">
        <v>2.5450874771650433E-3</v>
      </c>
      <c r="O184" s="6">
        <v>3.8305976248185898</v>
      </c>
      <c r="P184" s="6">
        <v>3.6171584908779825E-3</v>
      </c>
      <c r="Q184" s="6">
        <v>3.6106323058662905E-3</v>
      </c>
      <c r="R184" s="6">
        <v>3.6106323058662905E-3</v>
      </c>
      <c r="S184" s="6">
        <v>5.6823756209938197E-3</v>
      </c>
      <c r="T184" s="6">
        <v>-2.5636468765679252E-2</v>
      </c>
      <c r="U184" s="6">
        <v>-2.5970809621078172E-2</v>
      </c>
      <c r="V184" s="6">
        <v>-2.5970809621078172E-2</v>
      </c>
      <c r="W184" s="6">
        <v>619105285.97544503</v>
      </c>
      <c r="X184" s="6">
        <v>-0.11528854902590749</v>
      </c>
      <c r="Y184" s="6">
        <v>-0.11528854902590749</v>
      </c>
      <c r="Z184" s="6">
        <v>1046840</v>
      </c>
      <c r="AA184" s="6">
        <v>0.25759084689524603</v>
      </c>
      <c r="AB184" s="6">
        <v>0.25759084689524603</v>
      </c>
      <c r="AC184" s="6">
        <v>3846492.7555122701</v>
      </c>
      <c r="AD184" s="6">
        <v>-0.42047875271001334</v>
      </c>
      <c r="AE184" s="6">
        <v>-0.42047875271001334</v>
      </c>
      <c r="AF184" s="6">
        <v>105372382.590405</v>
      </c>
      <c r="AG184" s="6">
        <v>-0.46092787785972889</v>
      </c>
      <c r="AH184" s="6">
        <v>-0.46092787785972889</v>
      </c>
      <c r="AI184" s="6">
        <v>38603.863866939602</v>
      </c>
      <c r="AJ184" s="6">
        <v>-2.3090279706686954E-2</v>
      </c>
      <c r="AK184" s="6">
        <v>-2.3090279706686954E-2</v>
      </c>
      <c r="AL184" s="6">
        <v>15868140.000000002</v>
      </c>
      <c r="AM184" s="6">
        <v>1.1722974761569819E-4</v>
      </c>
      <c r="AN184" s="6">
        <v>35317458440</v>
      </c>
      <c r="AO184" s="11">
        <f t="shared" si="33"/>
        <v>3.0243264423729672E-15</v>
      </c>
      <c r="AP184" s="6">
        <v>83978310.000000387</v>
      </c>
      <c r="AQ184" s="11">
        <f t="shared" si="34"/>
        <v>3.8645141668632623E-4</v>
      </c>
      <c r="AR184" s="6">
        <v>47559053.999999985</v>
      </c>
      <c r="AS184" s="11">
        <f t="shared" si="35"/>
        <v>3.0602906279261272E-4</v>
      </c>
      <c r="AT184" s="6">
        <v>8999999999</v>
      </c>
      <c r="AU184" s="6">
        <v>0</v>
      </c>
      <c r="AV184" s="6">
        <v>627</v>
      </c>
      <c r="AW184" s="6">
        <v>40.98</v>
      </c>
      <c r="AX184" s="6">
        <v>-1.2185961788592705E-3</v>
      </c>
      <c r="AY184" s="6">
        <v>-1.2185961788592705E-3</v>
      </c>
      <c r="AZ184" s="6">
        <v>2125.7700199999999</v>
      </c>
      <c r="BA184" s="6">
        <v>-5.8767665007685257E-4</v>
      </c>
      <c r="BB184" s="6">
        <v>-5.8767665007685257E-4</v>
      </c>
      <c r="BC184" s="6">
        <v>0.88890000000000002</v>
      </c>
      <c r="BD184" s="6">
        <f t="shared" si="24"/>
        <v>0.88890000000000002</v>
      </c>
      <c r="BE184" s="6">
        <f t="shared" si="25"/>
        <v>0.88890000000000002</v>
      </c>
      <c r="BF184" s="6">
        <v>6.6734</v>
      </c>
      <c r="BG184" s="6">
        <f t="shared" si="26"/>
        <v>6.6734</v>
      </c>
      <c r="BH184" s="6">
        <f t="shared" si="27"/>
        <v>6.6734</v>
      </c>
      <c r="BI184" s="6">
        <v>2.8889999999999998</v>
      </c>
      <c r="BJ184" s="6">
        <f t="shared" si="28"/>
        <v>2.8889999999999998</v>
      </c>
      <c r="BK184" s="6">
        <f t="shared" si="29"/>
        <v>2.8889999999999998</v>
      </c>
      <c r="BL184" s="6">
        <v>49.55</v>
      </c>
      <c r="BM184" s="6">
        <f t="shared" si="30"/>
        <v>49.55</v>
      </c>
      <c r="BN184" s="6">
        <f t="shared" si="31"/>
        <v>49.55</v>
      </c>
      <c r="BO184" s="6">
        <v>4</v>
      </c>
      <c r="BP184" s="6">
        <v>0</v>
      </c>
      <c r="BQ184" s="6">
        <v>13336</v>
      </c>
      <c r="BR184" s="6">
        <v>9.4982974066223953</v>
      </c>
    </row>
    <row r="185" spans="1:70" x14ac:dyDescent="0.25">
      <c r="A185" s="6">
        <v>184</v>
      </c>
      <c r="B185" s="7">
        <v>42628</v>
      </c>
      <c r="C185" s="6">
        <v>605.5838</v>
      </c>
      <c r="D185" s="6">
        <f t="shared" si="32"/>
        <v>-4.6697620906438067E-3</v>
      </c>
      <c r="E185" s="6">
        <v>-4.6806994929635042E-3</v>
      </c>
      <c r="F185" s="6">
        <v>-4.6806994929635042E-3</v>
      </c>
      <c r="G185" s="6">
        <v>8.2990000000000008E-3</v>
      </c>
      <c r="H185" s="6">
        <v>0.38895397489539757</v>
      </c>
      <c r="I185" s="6">
        <v>0.32855092779873668</v>
      </c>
      <c r="J185" s="6">
        <v>0.14199999999999999</v>
      </c>
      <c r="K185" s="6">
        <v>11.9014784051747</v>
      </c>
      <c r="L185" s="6">
        <v>-8.8394885995786074E-4</v>
      </c>
      <c r="M185" s="6">
        <v>-8.8433977313323077E-4</v>
      </c>
      <c r="N185" s="6">
        <v>-8.8433977313323077E-4</v>
      </c>
      <c r="O185" s="6">
        <v>3.799279839874</v>
      </c>
      <c r="P185" s="6">
        <v>-8.1756916314260405E-3</v>
      </c>
      <c r="Q185" s="6">
        <v>-8.2092958822480352E-3</v>
      </c>
      <c r="R185" s="6">
        <v>-8.2092958822480352E-3</v>
      </c>
      <c r="S185" s="6">
        <v>5.6629682314766E-3</v>
      </c>
      <c r="T185" s="6">
        <v>-3.4153654759319428E-3</v>
      </c>
      <c r="U185" s="6">
        <v>-3.4212111504708185E-3</v>
      </c>
      <c r="V185" s="6">
        <v>-3.4212111504708185E-3</v>
      </c>
      <c r="W185" s="6">
        <v>549080254.72603798</v>
      </c>
      <c r="X185" s="6">
        <v>-0.11310682178892652</v>
      </c>
      <c r="Y185" s="6">
        <v>-0.11310682178892652</v>
      </c>
      <c r="Z185" s="6">
        <v>15821900</v>
      </c>
      <c r="AA185" s="6">
        <v>14.113962019028696</v>
      </c>
      <c r="AB185" s="6">
        <v>2.2906040000000001</v>
      </c>
      <c r="AC185" s="6">
        <v>4500681.30028411</v>
      </c>
      <c r="AD185" s="6">
        <v>0.17007403532330739</v>
      </c>
      <c r="AE185" s="6">
        <v>0.17007403532330739</v>
      </c>
      <c r="AF185" s="6">
        <v>183160944.081029</v>
      </c>
      <c r="AG185" s="6">
        <v>0.73822532601352853</v>
      </c>
      <c r="AH185" s="6">
        <v>0.73822532601352853</v>
      </c>
      <c r="AI185" s="6">
        <v>96271.180002823705</v>
      </c>
      <c r="AJ185" s="6">
        <v>1.4938223887290842</v>
      </c>
      <c r="AK185" s="6">
        <v>1.4938223887290842</v>
      </c>
      <c r="AL185" s="6">
        <v>15869988</v>
      </c>
      <c r="AM185" s="6">
        <v>1.1645977411329476E-4</v>
      </c>
      <c r="AN185" s="6">
        <v>35457828433</v>
      </c>
      <c r="AO185" s="11">
        <f t="shared" si="33"/>
        <v>3.9745213613961291E-3</v>
      </c>
      <c r="AP185" s="6">
        <v>84011065</v>
      </c>
      <c r="AQ185" s="11">
        <f t="shared" si="34"/>
        <v>3.9004119039323865E-4</v>
      </c>
      <c r="AR185" s="6">
        <v>47573778.999999985</v>
      </c>
      <c r="AS185" s="11">
        <f t="shared" si="35"/>
        <v>3.0961507350419552E-4</v>
      </c>
      <c r="AT185" s="6">
        <v>8999999999</v>
      </c>
      <c r="AU185" s="6">
        <v>0</v>
      </c>
      <c r="AV185" s="6">
        <v>627</v>
      </c>
      <c r="AW185" s="6">
        <v>41.130001</v>
      </c>
      <c r="AX185" s="6">
        <v>3.6603465104930008E-3</v>
      </c>
      <c r="AY185" s="6">
        <v>3.6603465104930008E-3</v>
      </c>
      <c r="AZ185" s="6">
        <v>2147.26001</v>
      </c>
      <c r="BA185" s="6">
        <v>1.0109273250546658E-2</v>
      </c>
      <c r="BB185" s="6">
        <v>1.0109273250546658E-2</v>
      </c>
      <c r="BC185" s="6">
        <v>0.88939999999999997</v>
      </c>
      <c r="BD185" s="6">
        <f t="shared" si="24"/>
        <v>0.88939999999999997</v>
      </c>
      <c r="BE185" s="6">
        <f t="shared" si="25"/>
        <v>0.88939999999999997</v>
      </c>
      <c r="BF185" s="6">
        <v>6.6734</v>
      </c>
      <c r="BG185" s="6">
        <f t="shared" si="26"/>
        <v>6.6734</v>
      </c>
      <c r="BH185" s="6">
        <f t="shared" si="27"/>
        <v>6.6734</v>
      </c>
      <c r="BI185" s="6">
        <v>2.927</v>
      </c>
      <c r="BJ185" s="6">
        <f t="shared" si="28"/>
        <v>2.927</v>
      </c>
      <c r="BK185" s="6">
        <f t="shared" si="29"/>
        <v>2.927</v>
      </c>
      <c r="BL185" s="6">
        <v>51.45</v>
      </c>
      <c r="BM185" s="6">
        <f t="shared" si="30"/>
        <v>51.45</v>
      </c>
      <c r="BN185" s="6">
        <f t="shared" si="31"/>
        <v>51.45</v>
      </c>
      <c r="BO185" s="6">
        <v>4</v>
      </c>
      <c r="BP185" s="6">
        <v>0</v>
      </c>
      <c r="BQ185" s="6">
        <v>12885</v>
      </c>
      <c r="BR185" s="6">
        <v>9.4638967296985879</v>
      </c>
    </row>
    <row r="186" spans="1:70" x14ac:dyDescent="0.25">
      <c r="A186" s="6">
        <v>185</v>
      </c>
      <c r="B186" s="7">
        <v>42629</v>
      </c>
      <c r="C186" s="6">
        <v>606.55336589369097</v>
      </c>
      <c r="D186" s="6">
        <f t="shared" si="32"/>
        <v>1.6010433133960477E-3</v>
      </c>
      <c r="E186" s="6">
        <v>1.5997630099156407E-3</v>
      </c>
      <c r="F186" s="6">
        <v>1.5997630099156407E-3</v>
      </c>
      <c r="G186" s="6">
        <v>7.3759999999999997E-3</v>
      </c>
      <c r="H186" s="6">
        <v>-0.11121821906253777</v>
      </c>
      <c r="I186" s="6">
        <v>-0.1179035393620184</v>
      </c>
      <c r="J186" s="6">
        <v>-6.7500000000000004E-2</v>
      </c>
      <c r="K186" s="6">
        <v>12.522369283417801</v>
      </c>
      <c r="L186" s="6">
        <v>5.2169222772621301E-2</v>
      </c>
      <c r="M186" s="6">
        <v>5.0853959528112967E-2</v>
      </c>
      <c r="N186" s="6">
        <v>5.0853959528112967E-2</v>
      </c>
      <c r="O186" s="6">
        <v>3.8134063242946801</v>
      </c>
      <c r="P186" s="6">
        <v>3.7182005580164343E-3</v>
      </c>
      <c r="Q186" s="6">
        <v>3.7113051374072859E-3</v>
      </c>
      <c r="R186" s="6">
        <v>3.7113051374072859E-3</v>
      </c>
      <c r="S186" s="6">
        <v>5.4978934536293496E-3</v>
      </c>
      <c r="T186" s="6">
        <v>-2.9149868249253405E-2</v>
      </c>
      <c r="U186" s="6">
        <v>-2.9583166835089665E-2</v>
      </c>
      <c r="V186" s="6">
        <v>-2.9583166835089665E-2</v>
      </c>
      <c r="W186" s="6">
        <v>546585886.12733102</v>
      </c>
      <c r="X186" s="6">
        <v>-4.5428124162860649E-3</v>
      </c>
      <c r="Y186" s="6">
        <v>-4.5428124162860649E-3</v>
      </c>
      <c r="Z186" s="6">
        <v>12409700</v>
      </c>
      <c r="AA186" s="6">
        <v>-0.21566309988054533</v>
      </c>
      <c r="AB186" s="6">
        <v>-0.21566309988054533</v>
      </c>
      <c r="AC186" s="6">
        <v>14494427.6532571</v>
      </c>
      <c r="AD186" s="6">
        <v>2.2204963395968793</v>
      </c>
      <c r="AE186" s="6">
        <v>1.9708600000000001</v>
      </c>
      <c r="AF186" s="6">
        <v>80532464.040971398</v>
      </c>
      <c r="AG186" s="6">
        <v>-0.5603185796785124</v>
      </c>
      <c r="AH186" s="6">
        <v>-0.49238500000000002</v>
      </c>
      <c r="AI186" s="6">
        <v>178643.29387563901</v>
      </c>
      <c r="AJ186" s="6">
        <v>0.85562588793862571</v>
      </c>
      <c r="AK186" s="6">
        <v>0.85562588793862571</v>
      </c>
      <c r="AL186" s="6">
        <v>15871716.000000002</v>
      </c>
      <c r="AM186" s="6">
        <v>1.0888477042338422E-4</v>
      </c>
      <c r="AN186" s="6">
        <v>35457828433</v>
      </c>
      <c r="AO186" s="11">
        <f t="shared" si="33"/>
        <v>0</v>
      </c>
      <c r="AP186" s="6">
        <v>84043289.999999642</v>
      </c>
      <c r="AQ186" s="11">
        <f t="shared" si="34"/>
        <v>3.8358042478859629E-4</v>
      </c>
      <c r="AR186" s="6">
        <v>47587928.999999948</v>
      </c>
      <c r="AS186" s="11">
        <f t="shared" si="35"/>
        <v>2.9743275176779107E-4</v>
      </c>
      <c r="AT186" s="6">
        <v>8999999999</v>
      </c>
      <c r="AU186" s="6">
        <v>0</v>
      </c>
      <c r="AV186" s="6">
        <v>627</v>
      </c>
      <c r="AW186" s="6">
        <v>41.439999</v>
      </c>
      <c r="AX186" s="6">
        <v>7.5370287494036341E-3</v>
      </c>
      <c r="AY186" s="6">
        <v>7.5370287494036341E-3</v>
      </c>
      <c r="AZ186" s="6">
        <v>2139.1599120000001</v>
      </c>
      <c r="BA186" s="6">
        <v>-3.772294907126729E-3</v>
      </c>
      <c r="BB186" s="6">
        <v>-3.772294907126729E-3</v>
      </c>
      <c r="BC186" s="6">
        <v>0.89629999999999999</v>
      </c>
      <c r="BD186" s="6">
        <f t="shared" si="24"/>
        <v>0.89629999999999999</v>
      </c>
      <c r="BE186" s="6">
        <f t="shared" si="25"/>
        <v>0.89629999999999999</v>
      </c>
      <c r="BF186" s="6">
        <v>6.6734</v>
      </c>
      <c r="BG186" s="6">
        <f t="shared" si="26"/>
        <v>6.6734</v>
      </c>
      <c r="BH186" s="6">
        <f t="shared" si="27"/>
        <v>6.6734</v>
      </c>
      <c r="BI186" s="6">
        <v>2.948</v>
      </c>
      <c r="BJ186" s="6">
        <f t="shared" si="28"/>
        <v>2.948</v>
      </c>
      <c r="BK186" s="6">
        <f t="shared" si="29"/>
        <v>2.948</v>
      </c>
      <c r="BL186" s="6">
        <v>51.55</v>
      </c>
      <c r="BM186" s="6">
        <f t="shared" si="30"/>
        <v>51.55</v>
      </c>
      <c r="BN186" s="6">
        <f t="shared" si="31"/>
        <v>51.55</v>
      </c>
      <c r="BO186" s="6">
        <v>4</v>
      </c>
      <c r="BP186" s="6">
        <v>0</v>
      </c>
      <c r="BQ186" s="6">
        <v>12971</v>
      </c>
      <c r="BR186" s="6">
        <v>9.4705484674272089</v>
      </c>
    </row>
    <row r="187" spans="1:70" x14ac:dyDescent="0.25">
      <c r="A187" s="6">
        <v>186</v>
      </c>
      <c r="B187" s="7">
        <v>42632</v>
      </c>
      <c r="C187" s="6">
        <v>608.617634297324</v>
      </c>
      <c r="D187" s="6">
        <f t="shared" si="32"/>
        <v>3.4032758199133224E-3</v>
      </c>
      <c r="E187" s="6">
        <v>-2.9138140829829736E-4</v>
      </c>
      <c r="F187" s="6">
        <v>-2.9138140829829736E-4</v>
      </c>
      <c r="G187" s="6">
        <v>6.8719999999999901E-3</v>
      </c>
      <c r="H187" s="6">
        <v>2.1875455738646415E-3</v>
      </c>
      <c r="I187" s="6">
        <v>2.1851563797254318E-3</v>
      </c>
      <c r="J187" s="6">
        <v>2.1851563797254318E-3</v>
      </c>
      <c r="K187" s="6">
        <v>13.160168063025599</v>
      </c>
      <c r="L187" s="6">
        <v>6.3959300600206118E-2</v>
      </c>
      <c r="M187" s="6">
        <v>6.1997138872256698E-2</v>
      </c>
      <c r="N187" s="6">
        <v>6.1997138872256698E-2</v>
      </c>
      <c r="O187" s="6">
        <v>3.8346733887139202</v>
      </c>
      <c r="P187" s="6">
        <v>1.213199127371117E-3</v>
      </c>
      <c r="Q187" s="6">
        <v>1.2124637959853484E-3</v>
      </c>
      <c r="R187" s="6">
        <v>1.2124637959853484E-3</v>
      </c>
      <c r="S187" s="6">
        <v>5.1550307797735102E-3</v>
      </c>
      <c r="T187" s="6">
        <v>-1.7105606449462536E-3</v>
      </c>
      <c r="U187" s="6">
        <v>-1.7120253243265021E-3</v>
      </c>
      <c r="V187" s="6">
        <v>-1.7120253243265021E-3</v>
      </c>
      <c r="W187" s="6">
        <v>1272958790.40607</v>
      </c>
      <c r="X187" s="6">
        <v>-2.5333804639632078E-2</v>
      </c>
      <c r="Y187" s="6">
        <v>-2.5333804639632078E-2</v>
      </c>
      <c r="Z187" s="6">
        <v>2925540</v>
      </c>
      <c r="AA187" s="6">
        <v>0.31632845894263217</v>
      </c>
      <c r="AB187" s="6">
        <v>0.31632845894263217</v>
      </c>
      <c r="AC187" s="6">
        <v>11627825.0178106</v>
      </c>
      <c r="AD187" s="6">
        <v>-0.38525114827395424</v>
      </c>
      <c r="AE187" s="6">
        <v>-0.38525114827395424</v>
      </c>
      <c r="AF187" s="6">
        <v>120665145.397135</v>
      </c>
      <c r="AG187" s="6">
        <v>-8.4312679999894835E-2</v>
      </c>
      <c r="AH187" s="6">
        <v>-8.4312679999894835E-2</v>
      </c>
      <c r="AI187" s="6">
        <v>56814.1695583076</v>
      </c>
      <c r="AJ187" s="6">
        <v>-0.46800281635184149</v>
      </c>
      <c r="AK187" s="6">
        <v>-0.46800281635184149</v>
      </c>
      <c r="AL187" s="6">
        <v>15877020</v>
      </c>
      <c r="AM187" s="6">
        <v>3.3417936661657357E-4</v>
      </c>
      <c r="AN187" s="6">
        <v>35457828432.999908</v>
      </c>
      <c r="AO187" s="11">
        <f t="shared" si="33"/>
        <v>-2.5820175239438357E-15</v>
      </c>
      <c r="AP187" s="6">
        <v>84139195.999999896</v>
      </c>
      <c r="AQ187" s="11">
        <f t="shared" si="34"/>
        <v>1.1411499954398945E-3</v>
      </c>
      <c r="AR187" s="6">
        <v>47632753.999999858</v>
      </c>
      <c r="AS187" s="11">
        <f t="shared" si="35"/>
        <v>9.4194054966986783E-4</v>
      </c>
      <c r="AT187" s="6">
        <v>8999999999</v>
      </c>
      <c r="AU187" s="6">
        <v>0</v>
      </c>
      <c r="AV187" s="6">
        <v>626</v>
      </c>
      <c r="AW187" s="6">
        <v>41.619999</v>
      </c>
      <c r="AX187" s="6">
        <v>4.3436294484466495E-3</v>
      </c>
      <c r="AY187" s="6">
        <v>4.3436294484466495E-3</v>
      </c>
      <c r="AZ187" s="6">
        <v>2139.1201169999999</v>
      </c>
      <c r="BA187" s="6">
        <v>-1.8603097307921193E-5</v>
      </c>
      <c r="BB187" s="6">
        <v>-1.8603097307921193E-5</v>
      </c>
      <c r="BC187" s="6">
        <v>0.89490000000000003</v>
      </c>
      <c r="BD187" s="6">
        <f t="shared" si="24"/>
        <v>0.89490000000000003</v>
      </c>
      <c r="BE187" s="6">
        <f t="shared" si="25"/>
        <v>0.89490000000000003</v>
      </c>
      <c r="BF187" s="6">
        <v>6.6684999999999999</v>
      </c>
      <c r="BG187" s="6">
        <f t="shared" si="26"/>
        <v>6.6684999999999999</v>
      </c>
      <c r="BH187" s="6">
        <f t="shared" si="27"/>
        <v>6.6684999999999999</v>
      </c>
      <c r="BI187" s="6">
        <v>2.9340000000000002</v>
      </c>
      <c r="BJ187" s="6">
        <f t="shared" si="28"/>
        <v>2.9340000000000002</v>
      </c>
      <c r="BK187" s="6">
        <f t="shared" si="29"/>
        <v>2.9340000000000002</v>
      </c>
      <c r="BL187" s="6">
        <v>54.65</v>
      </c>
      <c r="BM187" s="6">
        <f t="shared" si="30"/>
        <v>54.65</v>
      </c>
      <c r="BN187" s="6">
        <f t="shared" si="31"/>
        <v>54.65</v>
      </c>
      <c r="BO187" s="6">
        <v>0</v>
      </c>
      <c r="BP187" s="6">
        <v>0</v>
      </c>
      <c r="BQ187" s="6">
        <v>12286</v>
      </c>
      <c r="BR187" s="6">
        <v>9.4162970718675716</v>
      </c>
    </row>
    <row r="188" spans="1:70" x14ac:dyDescent="0.25">
      <c r="A188" s="6">
        <v>187</v>
      </c>
      <c r="B188" s="7">
        <v>42633</v>
      </c>
      <c r="C188" s="6">
        <v>607.76881256326601</v>
      </c>
      <c r="D188" s="6">
        <f t="shared" si="32"/>
        <v>-1.3946716069737192E-3</v>
      </c>
      <c r="E188" s="6">
        <v>-1.3956450666289899E-3</v>
      </c>
      <c r="F188" s="6">
        <v>-1.3956450666289899E-3</v>
      </c>
      <c r="G188" s="6">
        <v>6.7879999999999998E-3</v>
      </c>
      <c r="H188" s="6">
        <v>-1.2223515715947389E-2</v>
      </c>
      <c r="I188" s="6">
        <v>-1.2298837309972945E-2</v>
      </c>
      <c r="J188" s="6">
        <v>-1.2298837309972945E-2</v>
      </c>
      <c r="K188" s="6">
        <v>14.3080465816592</v>
      </c>
      <c r="L188" s="6">
        <v>8.7223697534581215E-2</v>
      </c>
      <c r="M188" s="6">
        <v>8.3627380466569548E-2</v>
      </c>
      <c r="N188" s="6">
        <v>8.3627380466569548E-2</v>
      </c>
      <c r="O188" s="6">
        <v>3.8227360033474298</v>
      </c>
      <c r="P188" s="6">
        <v>-3.1130122845987526E-3</v>
      </c>
      <c r="Q188" s="6">
        <v>-3.1178677867844925E-3</v>
      </c>
      <c r="R188" s="6">
        <v>-3.1178677867844925E-3</v>
      </c>
      <c r="S188" s="6">
        <v>5.1116679870174299E-3</v>
      </c>
      <c r="T188" s="6">
        <v>-8.4117427438494333E-3</v>
      </c>
      <c r="U188" s="6">
        <v>-8.4473211097059898E-3</v>
      </c>
      <c r="V188" s="6">
        <v>-8.4473211097059898E-3</v>
      </c>
      <c r="W188" s="6">
        <v>953214316.44754505</v>
      </c>
      <c r="X188" s="6">
        <v>-0.25118210924685741</v>
      </c>
      <c r="Y188" s="6">
        <v>-0.25118210924685741</v>
      </c>
      <c r="Z188" s="6">
        <v>1418680</v>
      </c>
      <c r="AA188" s="6">
        <v>-0.51507072198636827</v>
      </c>
      <c r="AB188" s="6">
        <v>-0.51507072198636827</v>
      </c>
      <c r="AC188" s="6">
        <v>28747263.9449596</v>
      </c>
      <c r="AD188" s="6">
        <v>1.4722821250686839</v>
      </c>
      <c r="AE188" s="6">
        <v>1.4722821250686839</v>
      </c>
      <c r="AF188" s="6">
        <v>83321938.732590303</v>
      </c>
      <c r="AG188" s="6">
        <v>-0.3094779900329972</v>
      </c>
      <c r="AH188" s="6">
        <v>-0.3094779900329972</v>
      </c>
      <c r="AI188" s="6">
        <v>42550.429243176899</v>
      </c>
      <c r="AJ188" s="6">
        <v>-0.25105955831127691</v>
      </c>
      <c r="AK188" s="6">
        <v>-0.25105955831127691</v>
      </c>
      <c r="AL188" s="6">
        <v>15878760.000000006</v>
      </c>
      <c r="AM188" s="6">
        <v>1.095923542330732E-4</v>
      </c>
      <c r="AN188" s="6">
        <v>35457828433</v>
      </c>
      <c r="AO188" s="11">
        <f t="shared" si="33"/>
        <v>2.5820175239438424E-15</v>
      </c>
      <c r="AP188" s="6">
        <v>84171708.999999806</v>
      </c>
      <c r="AQ188" s="11">
        <f t="shared" si="34"/>
        <v>3.8641919040812599E-4</v>
      </c>
      <c r="AR188" s="6">
        <v>47647028.999999978</v>
      </c>
      <c r="AS188" s="11">
        <f t="shared" si="35"/>
        <v>2.9968873939388959E-4</v>
      </c>
      <c r="AT188" s="6">
        <v>8999999999</v>
      </c>
      <c r="AU188" s="6">
        <v>0</v>
      </c>
      <c r="AV188" s="6">
        <v>626</v>
      </c>
      <c r="AW188" s="6">
        <v>41.939999</v>
      </c>
      <c r="AX188" s="6">
        <v>7.6886114293275281E-3</v>
      </c>
      <c r="AY188" s="6">
        <v>7.6886114293275281E-3</v>
      </c>
      <c r="AZ188" s="6">
        <v>2139.76001</v>
      </c>
      <c r="BA188" s="6">
        <v>2.9913841439509458E-4</v>
      </c>
      <c r="BB188" s="6">
        <v>2.9913841439509458E-4</v>
      </c>
      <c r="BC188" s="6">
        <v>0.89649999999999996</v>
      </c>
      <c r="BD188" s="6">
        <f t="shared" si="24"/>
        <v>0.89649999999999996</v>
      </c>
      <c r="BE188" s="6">
        <f t="shared" si="25"/>
        <v>0.89649999999999996</v>
      </c>
      <c r="BF188" s="6">
        <v>6.6719999999999997</v>
      </c>
      <c r="BG188" s="6">
        <f t="shared" si="26"/>
        <v>6.6719999999999997</v>
      </c>
      <c r="BH188" s="6">
        <f t="shared" si="27"/>
        <v>6.6719999999999997</v>
      </c>
      <c r="BI188" s="6">
        <v>3.0470000000000002</v>
      </c>
      <c r="BJ188" s="6">
        <f t="shared" si="28"/>
        <v>3.0470000000000002</v>
      </c>
      <c r="BK188" s="6">
        <f t="shared" si="29"/>
        <v>3.0470000000000002</v>
      </c>
      <c r="BL188" s="6">
        <v>57.65</v>
      </c>
      <c r="BM188" s="6">
        <f t="shared" si="30"/>
        <v>57.65</v>
      </c>
      <c r="BN188" s="6">
        <f t="shared" si="31"/>
        <v>57.65</v>
      </c>
      <c r="BO188" s="6">
        <v>0</v>
      </c>
      <c r="BP188" s="6">
        <v>0</v>
      </c>
      <c r="BQ188" s="6">
        <v>12749</v>
      </c>
      <c r="BR188" s="6">
        <v>9.4532865505865722</v>
      </c>
    </row>
    <row r="189" spans="1:70" x14ac:dyDescent="0.25">
      <c r="A189" s="6">
        <v>188</v>
      </c>
      <c r="B189" s="7">
        <v>42634</v>
      </c>
      <c r="C189" s="6">
        <v>595.84024922643403</v>
      </c>
      <c r="D189" s="6">
        <f t="shared" si="32"/>
        <v>-1.9626810540875318E-2</v>
      </c>
      <c r="E189" s="6">
        <v>-1.9821974235023375E-2</v>
      </c>
      <c r="F189" s="6">
        <v>-1.9821974235023375E-2</v>
      </c>
      <c r="G189" s="6">
        <v>6.8230000000000001E-3</v>
      </c>
      <c r="H189" s="6">
        <v>5.1561579257513711E-3</v>
      </c>
      <c r="I189" s="6">
        <v>5.1429104613066705E-3</v>
      </c>
      <c r="J189" s="6">
        <v>5.1429104613066705E-3</v>
      </c>
      <c r="K189" s="6">
        <v>13.705179799911701</v>
      </c>
      <c r="L189" s="6">
        <v>-4.2134807033706846E-2</v>
      </c>
      <c r="M189" s="6">
        <v>-4.3048228067046675E-2</v>
      </c>
      <c r="N189" s="6">
        <v>-4.3048228067046675E-2</v>
      </c>
      <c r="O189" s="6">
        <v>3.7709831935665599</v>
      </c>
      <c r="P189" s="6">
        <v>-1.3538159510767131E-2</v>
      </c>
      <c r="Q189" s="6">
        <v>-1.3630635981528609E-2</v>
      </c>
      <c r="R189" s="6">
        <v>-1.3630635981528609E-2</v>
      </c>
      <c r="S189" s="6">
        <v>5.2723557803492898E-3</v>
      </c>
      <c r="T189" s="6">
        <v>3.1435491064750951E-2</v>
      </c>
      <c r="U189" s="6">
        <v>3.0951512615457453E-2</v>
      </c>
      <c r="V189" s="6">
        <v>3.0951512615457453E-2</v>
      </c>
      <c r="W189" s="6">
        <v>1589139471.13427</v>
      </c>
      <c r="X189" s="6">
        <v>0.66713764545280996</v>
      </c>
      <c r="Y189" s="6">
        <v>0.66713764545280996</v>
      </c>
      <c r="Z189" s="6">
        <v>1703520</v>
      </c>
      <c r="AA189" s="6">
        <v>0.20077818817492316</v>
      </c>
      <c r="AB189" s="6">
        <v>0.20077818817492316</v>
      </c>
      <c r="AC189" s="6">
        <v>25166170.465835001</v>
      </c>
      <c r="AD189" s="6">
        <v>-0.12457162831151759</v>
      </c>
      <c r="AE189" s="6">
        <v>-0.12457162831151759</v>
      </c>
      <c r="AF189" s="6">
        <v>150342812.82984301</v>
      </c>
      <c r="AG189" s="6">
        <v>0.80436047356442941</v>
      </c>
      <c r="AH189" s="6">
        <v>0.80436047356442941</v>
      </c>
      <c r="AI189" s="6">
        <v>84880.250165357604</v>
      </c>
      <c r="AJ189" s="6">
        <v>0.99481536790767933</v>
      </c>
      <c r="AK189" s="6">
        <v>0.99481536790767933</v>
      </c>
      <c r="AL189" s="6">
        <v>15880787.999999996</v>
      </c>
      <c r="AM189" s="6">
        <v>1.2771778148864811E-4</v>
      </c>
      <c r="AN189" s="6">
        <v>35457828433</v>
      </c>
      <c r="AO189" s="11">
        <f t="shared" si="33"/>
        <v>0</v>
      </c>
      <c r="AP189" s="6">
        <v>84203767.999999911</v>
      </c>
      <c r="AQ189" s="11">
        <f t="shared" si="34"/>
        <v>3.8087619202438174E-4</v>
      </c>
      <c r="AR189" s="6">
        <v>47660678.999999821</v>
      </c>
      <c r="AS189" s="11">
        <f t="shared" si="35"/>
        <v>2.8648166079449665E-4</v>
      </c>
      <c r="AT189" s="6">
        <v>8999999999</v>
      </c>
      <c r="AU189" s="6">
        <v>0</v>
      </c>
      <c r="AV189" s="6">
        <v>626</v>
      </c>
      <c r="AW189" s="6">
        <v>42.099997999999999</v>
      </c>
      <c r="AX189" s="6">
        <v>3.81495001943131E-3</v>
      </c>
      <c r="AY189" s="6">
        <v>3.81495001943131E-3</v>
      </c>
      <c r="AZ189" s="6">
        <v>2163.1201169999999</v>
      </c>
      <c r="BA189" s="6">
        <v>1.0917162154086602E-2</v>
      </c>
      <c r="BB189" s="6">
        <v>1.0822999999999999E-2</v>
      </c>
      <c r="BC189" s="6">
        <v>0.89380000000000004</v>
      </c>
      <c r="BD189" s="6">
        <f t="shared" si="24"/>
        <v>0.89380000000000004</v>
      </c>
      <c r="BE189" s="6">
        <f t="shared" si="25"/>
        <v>0.89380000000000004</v>
      </c>
      <c r="BF189" s="6">
        <v>6.6721000000000004</v>
      </c>
      <c r="BG189" s="6">
        <f t="shared" si="26"/>
        <v>6.6721000000000004</v>
      </c>
      <c r="BH189" s="6">
        <f t="shared" si="27"/>
        <v>6.6721000000000004</v>
      </c>
      <c r="BI189" s="6">
        <v>3.0569999999999999</v>
      </c>
      <c r="BJ189" s="6">
        <f t="shared" si="28"/>
        <v>3.0569999999999999</v>
      </c>
      <c r="BK189" s="6">
        <f t="shared" si="29"/>
        <v>3.0569999999999999</v>
      </c>
      <c r="BL189" s="6">
        <v>58.05</v>
      </c>
      <c r="BM189" s="6">
        <f t="shared" si="30"/>
        <v>58.05</v>
      </c>
      <c r="BN189" s="6">
        <f t="shared" si="31"/>
        <v>58.05</v>
      </c>
      <c r="BO189" s="6">
        <v>0</v>
      </c>
      <c r="BP189" s="6">
        <v>0</v>
      </c>
      <c r="BQ189" s="6">
        <v>12151</v>
      </c>
      <c r="BR189" s="6">
        <v>9.4052490442756085</v>
      </c>
    </row>
    <row r="190" spans="1:70" x14ac:dyDescent="0.25">
      <c r="A190" s="6">
        <v>189</v>
      </c>
      <c r="B190" s="7">
        <v>42635</v>
      </c>
      <c r="C190" s="6">
        <v>594.95879999999897</v>
      </c>
      <c r="D190" s="6">
        <f t="shared" si="32"/>
        <v>-1.4793381742495874E-3</v>
      </c>
      <c r="E190" s="6">
        <v>-1.4804334753135636E-3</v>
      </c>
      <c r="F190" s="6">
        <v>-1.4804334753135636E-3</v>
      </c>
      <c r="G190" s="6">
        <v>6.8349999999999999E-3</v>
      </c>
      <c r="H190" s="6">
        <v>1.7587571449508806E-3</v>
      </c>
      <c r="I190" s="6">
        <v>1.757212342626291E-3</v>
      </c>
      <c r="J190" s="6">
        <v>1.757212342626291E-3</v>
      </c>
      <c r="K190" s="6">
        <v>13.233802742993401</v>
      </c>
      <c r="L190" s="6">
        <v>-3.4394080471774384E-2</v>
      </c>
      <c r="M190" s="6">
        <v>-3.4999478803122368E-2</v>
      </c>
      <c r="N190" s="6">
        <v>-3.4999478803122368E-2</v>
      </c>
      <c r="O190" s="6">
        <v>3.7626749117524398</v>
      </c>
      <c r="P190" s="6">
        <v>-2.2032136945861402E-3</v>
      </c>
      <c r="Q190" s="6">
        <v>-2.2056443406895422E-3</v>
      </c>
      <c r="R190" s="6">
        <v>-2.2056443406895422E-3</v>
      </c>
      <c r="S190" s="6">
        <v>5.2935110452133798E-3</v>
      </c>
      <c r="T190" s="6">
        <v>4.0124881069176395E-3</v>
      </c>
      <c r="U190" s="6">
        <v>4.0044595456854388E-3</v>
      </c>
      <c r="V190" s="6">
        <v>4.0044595456854388E-3</v>
      </c>
      <c r="W190" s="6">
        <v>994983745.48229301</v>
      </c>
      <c r="X190" s="6">
        <v>-0.37388519789763336</v>
      </c>
      <c r="Y190" s="6">
        <v>-0.37388519789763336</v>
      </c>
      <c r="Z190" s="6">
        <v>1505070</v>
      </c>
      <c r="AA190" s="6">
        <v>-0.11649408284023668</v>
      </c>
      <c r="AB190" s="6">
        <v>-0.11649408284023668</v>
      </c>
      <c r="AC190" s="6">
        <v>23902556.1722822</v>
      </c>
      <c r="AD190" s="6">
        <v>-5.0210829465224115E-2</v>
      </c>
      <c r="AE190" s="6">
        <v>-5.0210829465224115E-2</v>
      </c>
      <c r="AF190" s="6">
        <v>93413161.023941696</v>
      </c>
      <c r="AG190" s="6">
        <v>-0.3786656025275642</v>
      </c>
      <c r="AH190" s="6">
        <v>-0.3786656025275642</v>
      </c>
      <c r="AI190" s="6">
        <v>56627.137369128097</v>
      </c>
      <c r="AJ190" s="6">
        <v>-0.33285850054858251</v>
      </c>
      <c r="AK190" s="6">
        <v>-0.33285850054858251</v>
      </c>
      <c r="AL190" s="6">
        <v>15882468.000000026</v>
      </c>
      <c r="AM190" s="6">
        <v>1.0578820144376984E-4</v>
      </c>
      <c r="AN190" s="6">
        <v>35458607580</v>
      </c>
      <c r="AO190" s="11">
        <f t="shared" si="33"/>
        <v>2.1973906311613294E-5</v>
      </c>
      <c r="AP190" s="6">
        <v>84235281.999999806</v>
      </c>
      <c r="AQ190" s="11">
        <f t="shared" si="34"/>
        <v>3.7425878613764319E-4</v>
      </c>
      <c r="AR190" s="6">
        <v>47675554.000000082</v>
      </c>
      <c r="AS190" s="11">
        <f t="shared" si="35"/>
        <v>3.1210214189900288E-4</v>
      </c>
      <c r="AT190" s="6">
        <v>8999999999</v>
      </c>
      <c r="AU190" s="6">
        <v>0</v>
      </c>
      <c r="AV190" s="6">
        <v>626</v>
      </c>
      <c r="AW190" s="6">
        <v>42.060001</v>
      </c>
      <c r="AX190" s="6">
        <v>-9.5004755107113347E-4</v>
      </c>
      <c r="AY190" s="6">
        <v>-9.5004755107113347E-4</v>
      </c>
      <c r="AZ190" s="6">
        <v>2177.179932</v>
      </c>
      <c r="BA190" s="6">
        <v>6.4997846811666775E-3</v>
      </c>
      <c r="BB190" s="6">
        <v>6.4997846811666775E-3</v>
      </c>
      <c r="BC190" s="6">
        <v>0.89219999999999999</v>
      </c>
      <c r="BD190" s="6">
        <f t="shared" si="24"/>
        <v>0.89219999999999999</v>
      </c>
      <c r="BE190" s="6">
        <f t="shared" si="25"/>
        <v>0.89219999999999999</v>
      </c>
      <c r="BF190" s="6">
        <v>6.6647999999999996</v>
      </c>
      <c r="BG190" s="6">
        <f t="shared" si="26"/>
        <v>6.6647999999999996</v>
      </c>
      <c r="BH190" s="6">
        <f t="shared" si="27"/>
        <v>6.6647999999999996</v>
      </c>
      <c r="BI190" s="6">
        <v>2.99</v>
      </c>
      <c r="BJ190" s="6">
        <f t="shared" si="28"/>
        <v>2.99</v>
      </c>
      <c r="BK190" s="6">
        <f t="shared" si="29"/>
        <v>2.99</v>
      </c>
      <c r="BL190" s="6">
        <v>59.95</v>
      </c>
      <c r="BM190" s="6">
        <f t="shared" si="30"/>
        <v>59.95</v>
      </c>
      <c r="BN190" s="6">
        <f t="shared" si="31"/>
        <v>59.95</v>
      </c>
      <c r="BO190" s="6">
        <v>0</v>
      </c>
      <c r="BP190" s="6">
        <v>0</v>
      </c>
      <c r="BQ190" s="6">
        <v>12434</v>
      </c>
      <c r="BR190" s="6">
        <v>9.4282703562375048</v>
      </c>
    </row>
    <row r="191" spans="1:70" x14ac:dyDescent="0.25">
      <c r="A191" s="6">
        <v>190</v>
      </c>
      <c r="B191" s="7">
        <v>42636</v>
      </c>
      <c r="C191" s="6">
        <v>601.89250000000004</v>
      </c>
      <c r="D191" s="6">
        <f t="shared" si="32"/>
        <v>1.1654084282812657E-2</v>
      </c>
      <c r="E191" s="6">
        <v>1.1586698483780146E-2</v>
      </c>
      <c r="F191" s="6">
        <v>1.1586698483780146E-2</v>
      </c>
      <c r="G191" s="6">
        <v>7.2680000000000002E-3</v>
      </c>
      <c r="H191" s="6">
        <v>6.3350402340892495E-2</v>
      </c>
      <c r="I191" s="6">
        <v>6.1424680358011803E-2</v>
      </c>
      <c r="J191" s="6">
        <v>6.1424680358011803E-2</v>
      </c>
      <c r="K191" s="6">
        <v>13.3189933242107</v>
      </c>
      <c r="L191" s="6">
        <v>6.4373470628012013E-3</v>
      </c>
      <c r="M191" s="6">
        <v>6.4167158371031862E-3</v>
      </c>
      <c r="N191" s="6">
        <v>6.4167158371031862E-3</v>
      </c>
      <c r="O191" s="6">
        <v>3.81071005330395</v>
      </c>
      <c r="P191" s="6">
        <v>1.2766221551980445E-2</v>
      </c>
      <c r="Q191" s="6">
        <v>1.2685420303396805E-2</v>
      </c>
      <c r="R191" s="6">
        <v>1.2685420303396805E-2</v>
      </c>
      <c r="S191" s="6">
        <v>5.2022593576467897E-3</v>
      </c>
      <c r="T191" s="6">
        <v>-1.7238405056149608E-2</v>
      </c>
      <c r="U191" s="6">
        <v>-1.7388716282355436E-2</v>
      </c>
      <c r="V191" s="6">
        <v>-1.7388716282355436E-2</v>
      </c>
      <c r="W191" s="6">
        <v>1471656057.1981299</v>
      </c>
      <c r="X191" s="6">
        <v>0.47907547623783758</v>
      </c>
      <c r="Y191" s="6">
        <v>0.47907547623783758</v>
      </c>
      <c r="Z191" s="6">
        <v>3056340</v>
      </c>
      <c r="AA191" s="6">
        <v>1.0306962466862006</v>
      </c>
      <c r="AB191" s="6">
        <v>1.0306962466862006</v>
      </c>
      <c r="AC191" s="6">
        <v>7256064.6668335199</v>
      </c>
      <c r="AD191" s="6">
        <v>-0.69643143542748898</v>
      </c>
      <c r="AE191" s="6">
        <v>-0.57167100000000004</v>
      </c>
      <c r="AF191" s="6">
        <v>128574254.19743501</v>
      </c>
      <c r="AG191" s="6">
        <v>0.37640406114167957</v>
      </c>
      <c r="AH191" s="6">
        <v>0.37640406114167957</v>
      </c>
      <c r="AI191" s="6">
        <v>40112.198321039097</v>
      </c>
      <c r="AJ191" s="6">
        <v>-0.2916435443387359</v>
      </c>
      <c r="AK191" s="6">
        <v>-0.2916435443387359</v>
      </c>
      <c r="AL191" s="6">
        <v>15884111.999999998</v>
      </c>
      <c r="AM191" s="6">
        <v>1.0351036123429039E-4</v>
      </c>
      <c r="AN191" s="6">
        <v>35458607580</v>
      </c>
      <c r="AO191" s="11">
        <f t="shared" si="33"/>
        <v>0</v>
      </c>
      <c r="AP191" s="6">
        <v>84269685.000000104</v>
      </c>
      <c r="AQ191" s="11">
        <f t="shared" si="34"/>
        <v>4.0841556154935294E-4</v>
      </c>
      <c r="AR191" s="6">
        <v>47691253.999999948</v>
      </c>
      <c r="AS191" s="11">
        <f t="shared" si="35"/>
        <v>3.2930923046779617E-4</v>
      </c>
      <c r="AT191" s="6">
        <v>8999999999</v>
      </c>
      <c r="AU191" s="6">
        <v>0</v>
      </c>
      <c r="AV191" s="6">
        <v>626</v>
      </c>
      <c r="AW191" s="6">
        <v>41.73</v>
      </c>
      <c r="AX191" s="6">
        <v>-7.8459579684746761E-3</v>
      </c>
      <c r="AY191" s="6">
        <v>-7.8459579684746761E-3</v>
      </c>
      <c r="AZ191" s="6">
        <v>2164.6899410000001</v>
      </c>
      <c r="BA191" s="6">
        <v>-5.7367748142554157E-3</v>
      </c>
      <c r="BB191" s="6">
        <v>-5.7367748142554157E-3</v>
      </c>
      <c r="BC191" s="6">
        <v>0.89080000000000004</v>
      </c>
      <c r="BD191" s="6">
        <f t="shared" si="24"/>
        <v>0.89080000000000004</v>
      </c>
      <c r="BE191" s="6">
        <f t="shared" si="25"/>
        <v>0.89080000000000004</v>
      </c>
      <c r="BF191" s="6">
        <v>6.6694000000000004</v>
      </c>
      <c r="BG191" s="6">
        <f t="shared" si="26"/>
        <v>6.6694000000000004</v>
      </c>
      <c r="BH191" s="6">
        <f t="shared" si="27"/>
        <v>6.6694000000000004</v>
      </c>
      <c r="BI191" s="6">
        <v>2.9550000000000001</v>
      </c>
      <c r="BJ191" s="6">
        <f t="shared" si="28"/>
        <v>2.9550000000000001</v>
      </c>
      <c r="BK191" s="6">
        <f t="shared" si="29"/>
        <v>2.9550000000000001</v>
      </c>
      <c r="BL191" s="6">
        <v>57.7</v>
      </c>
      <c r="BM191" s="6">
        <f t="shared" si="30"/>
        <v>57.7</v>
      </c>
      <c r="BN191" s="6">
        <f t="shared" si="31"/>
        <v>57.7</v>
      </c>
      <c r="BO191" s="6">
        <v>0</v>
      </c>
      <c r="BP191" s="6">
        <v>0</v>
      </c>
      <c r="BQ191" s="6">
        <v>10600</v>
      </c>
      <c r="BR191" s="6">
        <v>9.2687036152730968</v>
      </c>
    </row>
    <row r="192" spans="1:70" x14ac:dyDescent="0.25">
      <c r="A192" s="6">
        <v>191</v>
      </c>
      <c r="B192" s="7">
        <v>42639</v>
      </c>
      <c r="C192" s="6">
        <v>606.09706453629997</v>
      </c>
      <c r="D192" s="6">
        <f t="shared" si="32"/>
        <v>6.9855738961690445E-3</v>
      </c>
      <c r="E192" s="6">
        <v>1.1258983127615838E-2</v>
      </c>
      <c r="F192" s="6">
        <v>1.1258983127615838E-2</v>
      </c>
      <c r="G192" s="6">
        <v>8.1200000000000005E-3</v>
      </c>
      <c r="H192" s="6">
        <v>2.2798841163875962E-2</v>
      </c>
      <c r="I192" s="6">
        <v>2.254283143061165E-2</v>
      </c>
      <c r="J192" s="6">
        <v>2.254283143061165E-2</v>
      </c>
      <c r="K192" s="6">
        <v>12.8187463990211</v>
      </c>
      <c r="L192" s="6">
        <v>-1.7389178568776437E-2</v>
      </c>
      <c r="M192" s="6">
        <v>-1.7542146249792025E-2</v>
      </c>
      <c r="N192" s="6">
        <v>-1.7542146249792025E-2</v>
      </c>
      <c r="O192" s="6">
        <v>3.85311014893218</v>
      </c>
      <c r="P192" s="6">
        <v>1.217396209720006E-2</v>
      </c>
      <c r="Q192" s="6">
        <v>1.2100455397814848E-2</v>
      </c>
      <c r="R192" s="6">
        <v>1.2100455397814848E-2</v>
      </c>
      <c r="S192" s="6">
        <v>4.9903975683816904E-3</v>
      </c>
      <c r="T192" s="6">
        <v>-1.1783867964607791E-2</v>
      </c>
      <c r="U192" s="6">
        <v>-1.1853848037276985E-2</v>
      </c>
      <c r="V192" s="6">
        <v>-1.1853848037276985E-2</v>
      </c>
      <c r="W192" s="6">
        <v>1917754354.0926001</v>
      </c>
      <c r="X192" s="6">
        <v>0.78543230098677952</v>
      </c>
      <c r="Y192" s="6">
        <v>0.78543230098677952</v>
      </c>
      <c r="Z192" s="6">
        <v>8762770</v>
      </c>
      <c r="AA192" s="6">
        <v>0.88777941505954538</v>
      </c>
      <c r="AB192" s="6">
        <v>0.88777941505954538</v>
      </c>
      <c r="AC192" s="6">
        <v>5602575.3911376595</v>
      </c>
      <c r="AD192" s="6">
        <v>0.24809132636913955</v>
      </c>
      <c r="AE192" s="6">
        <v>0.24809132636913955</v>
      </c>
      <c r="AF192" s="6">
        <v>156530763.02611899</v>
      </c>
      <c r="AG192" s="6">
        <v>0.54957838720134766</v>
      </c>
      <c r="AH192" s="6">
        <v>0.54957838720134766</v>
      </c>
      <c r="AI192" s="6">
        <v>75496.771050300405</v>
      </c>
      <c r="AJ192" s="6">
        <v>0.63222075251386578</v>
      </c>
      <c r="AK192" s="6">
        <v>0.63222075251386578</v>
      </c>
      <c r="AL192" s="6">
        <v>15890124.000000004</v>
      </c>
      <c r="AM192" s="6">
        <v>3.7849141330693138E-4</v>
      </c>
      <c r="AN192" s="6">
        <v>35458607580</v>
      </c>
      <c r="AO192" s="11">
        <f t="shared" si="33"/>
        <v>0</v>
      </c>
      <c r="AP192" s="6">
        <v>84368546.999999821</v>
      </c>
      <c r="AQ192" s="11">
        <f t="shared" si="34"/>
        <v>1.1731620926281705E-3</v>
      </c>
      <c r="AR192" s="6">
        <v>47732828.999999925</v>
      </c>
      <c r="AS192" s="11">
        <f t="shared" si="35"/>
        <v>8.7175313108725754E-4</v>
      </c>
      <c r="AT192" s="6">
        <v>8999999999</v>
      </c>
      <c r="AU192" s="6">
        <v>0</v>
      </c>
      <c r="AV192" s="6">
        <v>637</v>
      </c>
      <c r="AW192" s="6">
        <v>41.709999000000003</v>
      </c>
      <c r="AX192" s="6">
        <v>-4.7929547088410013E-4</v>
      </c>
      <c r="AY192" s="6">
        <v>-4.7929547088410013E-4</v>
      </c>
      <c r="AZ192" s="6">
        <v>2146.1000979999999</v>
      </c>
      <c r="BA192" s="6">
        <v>-8.5877624540595578E-3</v>
      </c>
      <c r="BB192" s="6">
        <v>-8.5877624540595578E-3</v>
      </c>
      <c r="BC192" s="6">
        <v>0.88859999999999995</v>
      </c>
      <c r="BD192" s="6">
        <f t="shared" si="24"/>
        <v>0.88859999999999995</v>
      </c>
      <c r="BE192" s="6">
        <f t="shared" si="25"/>
        <v>0.88859999999999995</v>
      </c>
      <c r="BF192" s="6">
        <v>6.6688999999999998</v>
      </c>
      <c r="BG192" s="6">
        <f t="shared" si="26"/>
        <v>6.6688999999999998</v>
      </c>
      <c r="BH192" s="6">
        <f t="shared" si="27"/>
        <v>6.6688999999999998</v>
      </c>
      <c r="BI192" s="6">
        <v>2.9969999999999999</v>
      </c>
      <c r="BJ192" s="6">
        <f t="shared" si="28"/>
        <v>2.9969999999999999</v>
      </c>
      <c r="BK192" s="6">
        <f t="shared" si="29"/>
        <v>2.9969999999999999</v>
      </c>
      <c r="BL192" s="6">
        <v>57.05</v>
      </c>
      <c r="BM192" s="6">
        <f t="shared" si="30"/>
        <v>57.05</v>
      </c>
      <c r="BN192" s="6">
        <f t="shared" si="31"/>
        <v>57.05</v>
      </c>
      <c r="BO192" s="6">
        <v>4</v>
      </c>
      <c r="BP192" s="6">
        <v>0</v>
      </c>
      <c r="BQ192" s="6">
        <v>12297</v>
      </c>
      <c r="BR192" s="6">
        <v>9.4171919265134143</v>
      </c>
    </row>
    <row r="193" spans="1:70" x14ac:dyDescent="0.25">
      <c r="A193" s="6">
        <v>192</v>
      </c>
      <c r="B193" s="7">
        <v>42640</v>
      </c>
      <c r="C193" s="6">
        <v>604.20749999999896</v>
      </c>
      <c r="D193" s="6">
        <f t="shared" si="32"/>
        <v>-3.11759394140382E-3</v>
      </c>
      <c r="E193" s="6">
        <v>-3.1224637614438331E-3</v>
      </c>
      <c r="F193" s="6">
        <v>-3.1224637614438331E-3</v>
      </c>
      <c r="G193" s="6">
        <v>8.2529999999999895E-3</v>
      </c>
      <c r="H193" s="6">
        <v>1.6379310344826235E-2</v>
      </c>
      <c r="I193" s="6">
        <v>1.6246616436959238E-2</v>
      </c>
      <c r="J193" s="6">
        <v>1.6246616436959238E-2</v>
      </c>
      <c r="K193" s="6">
        <v>13.074726797493801</v>
      </c>
      <c r="L193" s="6">
        <v>1.9969222457841045E-2</v>
      </c>
      <c r="M193" s="6">
        <v>1.9772452779993323E-2</v>
      </c>
      <c r="N193" s="6">
        <v>1.9772452779993323E-2</v>
      </c>
      <c r="O193" s="6">
        <v>3.84189183903894</v>
      </c>
      <c r="P193" s="6">
        <v>-2.9114947301334898E-3</v>
      </c>
      <c r="Q193" s="6">
        <v>-2.9157413756423331E-3</v>
      </c>
      <c r="R193" s="6">
        <v>-2.9157413756423331E-3</v>
      </c>
      <c r="S193" s="6">
        <v>4.6601200340093503E-3</v>
      </c>
      <c r="T193" s="6">
        <v>-6.618260967120583E-2</v>
      </c>
      <c r="U193" s="6">
        <v>-6.8474373435164881E-2</v>
      </c>
      <c r="V193" s="6">
        <v>-6.8474373435164881E-2</v>
      </c>
      <c r="W193" s="6">
        <v>1448434854.01947</v>
      </c>
      <c r="X193" s="6">
        <v>-0.24472346996453159</v>
      </c>
      <c r="Y193" s="6">
        <v>-0.24472346996453159</v>
      </c>
      <c r="Z193" s="6">
        <v>6179620</v>
      </c>
      <c r="AA193" s="6">
        <v>-0.29478692240010862</v>
      </c>
      <c r="AB193" s="6">
        <v>-0.29478692240010862</v>
      </c>
      <c r="AC193" s="6">
        <v>5399539.8345386097</v>
      </c>
      <c r="AD193" s="6">
        <v>-3.623968307864598E-2</v>
      </c>
      <c r="AE193" s="6">
        <v>-3.623968307864598E-2</v>
      </c>
      <c r="AF193" s="6">
        <v>199144587.13516</v>
      </c>
      <c r="AG193" s="6">
        <v>0.27223929204210412</v>
      </c>
      <c r="AH193" s="6">
        <v>0.27223929204210412</v>
      </c>
      <c r="AI193" s="6">
        <v>244835.01308329299</v>
      </c>
      <c r="AJ193" s="6">
        <v>2.2429865499833026</v>
      </c>
      <c r="AK193" s="6">
        <v>2.2429865499833026</v>
      </c>
      <c r="AL193" s="6">
        <v>15892104.000000011</v>
      </c>
      <c r="AM193" s="6">
        <v>1.2460569848337559E-4</v>
      </c>
      <c r="AN193" s="6">
        <v>35458607579.999924</v>
      </c>
      <c r="AO193" s="11">
        <f t="shared" si="33"/>
        <v>-2.15163399014948E-15</v>
      </c>
      <c r="AP193" s="6">
        <v>84404263.999999896</v>
      </c>
      <c r="AQ193" s="11">
        <f t="shared" si="34"/>
        <v>4.233449700167834E-4</v>
      </c>
      <c r="AR193" s="6">
        <v>47746478.99999997</v>
      </c>
      <c r="AS193" s="11">
        <f t="shared" si="35"/>
        <v>2.8596670857377265E-4</v>
      </c>
      <c r="AT193" s="6">
        <v>8999999999</v>
      </c>
      <c r="AU193" s="6">
        <v>0</v>
      </c>
      <c r="AV193" s="6">
        <v>637</v>
      </c>
      <c r="AW193" s="6">
        <v>41.43</v>
      </c>
      <c r="AX193" s="6">
        <v>-6.7129946466794122E-3</v>
      </c>
      <c r="AY193" s="6">
        <v>-6.7129946466794122E-3</v>
      </c>
      <c r="AZ193" s="6">
        <v>2159.929932</v>
      </c>
      <c r="BA193" s="6">
        <v>6.4441700612606371E-3</v>
      </c>
      <c r="BB193" s="6">
        <v>6.4441700612606371E-3</v>
      </c>
      <c r="BC193" s="6">
        <v>0.89170000000000005</v>
      </c>
      <c r="BD193" s="6">
        <f t="shared" si="24"/>
        <v>0.89170000000000005</v>
      </c>
      <c r="BE193" s="6">
        <f t="shared" si="25"/>
        <v>0.89170000000000005</v>
      </c>
      <c r="BF193" s="6">
        <v>6.6700999999999997</v>
      </c>
      <c r="BG193" s="6">
        <f t="shared" si="26"/>
        <v>6.6700999999999997</v>
      </c>
      <c r="BH193" s="6">
        <f t="shared" si="27"/>
        <v>6.6700999999999997</v>
      </c>
      <c r="BI193" s="6">
        <v>2.996</v>
      </c>
      <c r="BJ193" s="6">
        <f t="shared" si="28"/>
        <v>2.996</v>
      </c>
      <c r="BK193" s="6">
        <f t="shared" si="29"/>
        <v>2.996</v>
      </c>
      <c r="BL193" s="6">
        <v>55.5</v>
      </c>
      <c r="BM193" s="6">
        <f t="shared" si="30"/>
        <v>55.5</v>
      </c>
      <c r="BN193" s="6">
        <f t="shared" si="31"/>
        <v>55.5</v>
      </c>
      <c r="BO193" s="6">
        <v>4</v>
      </c>
      <c r="BP193" s="6">
        <v>0</v>
      </c>
      <c r="BQ193" s="6">
        <v>11293</v>
      </c>
      <c r="BR193" s="6">
        <v>9.3320268902327825</v>
      </c>
    </row>
    <row r="194" spans="1:70" x14ac:dyDescent="0.25">
      <c r="A194" s="6">
        <v>193</v>
      </c>
      <c r="B194" s="7">
        <v>42641</v>
      </c>
      <c r="C194" s="6">
        <v>603.55499999999904</v>
      </c>
      <c r="D194" s="6">
        <f t="shared" si="32"/>
        <v>-1.0799270118294116E-3</v>
      </c>
      <c r="E194" s="6">
        <v>-1.0805105531640985E-3</v>
      </c>
      <c r="F194" s="6">
        <v>-1.0805105531640985E-3</v>
      </c>
      <c r="G194" s="6">
        <v>9.0609999999999996E-3</v>
      </c>
      <c r="H194" s="6">
        <v>9.7903792560282463E-2</v>
      </c>
      <c r="I194" s="6">
        <v>9.3402718629377532E-2</v>
      </c>
      <c r="J194" s="6">
        <v>9.3402718629377532E-2</v>
      </c>
      <c r="K194" s="6">
        <v>13.3139894392625</v>
      </c>
      <c r="L194" s="6">
        <v>1.8299628395643513E-2</v>
      </c>
      <c r="M194" s="6">
        <v>1.8134205269209277E-2</v>
      </c>
      <c r="N194" s="6">
        <v>1.8134205269209277E-2</v>
      </c>
      <c r="O194" s="6">
        <v>3.8425319699217</v>
      </c>
      <c r="P194" s="6">
        <v>1.6661866329898236E-4</v>
      </c>
      <c r="Q194" s="6">
        <v>1.6660478395112748E-4</v>
      </c>
      <c r="R194" s="6">
        <v>1.6660478395112748E-4</v>
      </c>
      <c r="S194" s="6">
        <v>4.6124315937811199E-3</v>
      </c>
      <c r="T194" s="6">
        <v>-1.0233307271100786E-2</v>
      </c>
      <c r="U194" s="6">
        <v>-1.0286027536807086E-2</v>
      </c>
      <c r="V194" s="6">
        <v>-1.0286027536807086E-2</v>
      </c>
      <c r="W194" s="6">
        <v>1023325384.73864</v>
      </c>
      <c r="X194" s="6">
        <v>-0.29349574687541707</v>
      </c>
      <c r="Y194" s="6">
        <v>-0.29349574687541707</v>
      </c>
      <c r="Z194" s="6">
        <v>7443020</v>
      </c>
      <c r="AA194" s="6">
        <v>0.20444622808522206</v>
      </c>
      <c r="AB194" s="6">
        <v>0.20444622808522206</v>
      </c>
      <c r="AC194" s="6">
        <v>6516563.1123632398</v>
      </c>
      <c r="AD194" s="6">
        <v>0.20687379148117344</v>
      </c>
      <c r="AE194" s="6">
        <v>0.20687379148117344</v>
      </c>
      <c r="AF194" s="6">
        <v>103719529.058529</v>
      </c>
      <c r="AG194" s="6">
        <v>-0.47917475161835926</v>
      </c>
      <c r="AH194" s="6">
        <v>-0.47917475161835926</v>
      </c>
      <c r="AI194" s="6">
        <v>131276.18570018699</v>
      </c>
      <c r="AJ194" s="6">
        <v>-0.4638177601847871</v>
      </c>
      <c r="AK194" s="6">
        <v>-0.4638177601847871</v>
      </c>
      <c r="AL194" s="6">
        <v>15893952.000000007</v>
      </c>
      <c r="AM194" s="6">
        <v>1.162841622478857E-4</v>
      </c>
      <c r="AN194" s="6">
        <v>35458607580</v>
      </c>
      <c r="AO194" s="11">
        <f t="shared" si="33"/>
        <v>2.1516339901494847E-15</v>
      </c>
      <c r="AP194" s="6">
        <v>84436774.999999717</v>
      </c>
      <c r="AQ194" s="11">
        <f t="shared" si="34"/>
        <v>3.8518196189497281E-4</v>
      </c>
      <c r="AR194" s="6">
        <v>47760828.999999881</v>
      </c>
      <c r="AS194" s="11">
        <f t="shared" si="35"/>
        <v>3.0054572191408297E-4</v>
      </c>
      <c r="AT194" s="6">
        <v>8999999999</v>
      </c>
      <c r="AU194" s="6">
        <v>0</v>
      </c>
      <c r="AV194" s="6">
        <v>637</v>
      </c>
      <c r="AW194" s="6">
        <v>41.689999</v>
      </c>
      <c r="AX194" s="6">
        <v>6.2756215302920719E-3</v>
      </c>
      <c r="AY194" s="6">
        <v>6.2756215302920719E-3</v>
      </c>
      <c r="AZ194" s="6">
        <v>2171.3701169999999</v>
      </c>
      <c r="BA194" s="6">
        <v>5.2965537587632856E-3</v>
      </c>
      <c r="BB194" s="6">
        <v>5.2965537587632856E-3</v>
      </c>
      <c r="BC194" s="6">
        <v>0.89159999999999995</v>
      </c>
      <c r="BD194" s="6">
        <f t="shared" si="24"/>
        <v>0.89159999999999995</v>
      </c>
      <c r="BE194" s="6">
        <f t="shared" si="25"/>
        <v>0.89159999999999995</v>
      </c>
      <c r="BF194" s="6">
        <v>6.6752000000000002</v>
      </c>
      <c r="BG194" s="6">
        <f t="shared" si="26"/>
        <v>6.6752000000000002</v>
      </c>
      <c r="BH194" s="6">
        <f t="shared" si="27"/>
        <v>6.6752000000000002</v>
      </c>
      <c r="BI194" s="6">
        <v>2.952</v>
      </c>
      <c r="BJ194" s="6">
        <f t="shared" si="28"/>
        <v>2.952</v>
      </c>
      <c r="BK194" s="6">
        <f t="shared" si="29"/>
        <v>2.952</v>
      </c>
      <c r="BL194" s="6">
        <v>57.05</v>
      </c>
      <c r="BM194" s="6">
        <f t="shared" si="30"/>
        <v>57.05</v>
      </c>
      <c r="BN194" s="6">
        <f t="shared" si="31"/>
        <v>57.05</v>
      </c>
      <c r="BO194" s="6">
        <v>4</v>
      </c>
      <c r="BP194" s="6">
        <v>0</v>
      </c>
      <c r="BQ194" s="6">
        <v>10773</v>
      </c>
      <c r="BR194" s="6">
        <v>9.2848911032404793</v>
      </c>
    </row>
    <row r="195" spans="1:70" x14ac:dyDescent="0.25">
      <c r="A195" s="6">
        <v>194</v>
      </c>
      <c r="B195" s="7">
        <v>42642</v>
      </c>
      <c r="C195" s="6">
        <v>604.63750000000005</v>
      </c>
      <c r="D195" s="6">
        <f t="shared" si="32"/>
        <v>1.7935399425089789E-3</v>
      </c>
      <c r="E195" s="6">
        <v>1.7919334703076148E-3</v>
      </c>
      <c r="F195" s="6">
        <v>1.7919334703076148E-3</v>
      </c>
      <c r="G195" s="6">
        <v>8.94E-3</v>
      </c>
      <c r="H195" s="6">
        <v>-1.3353934444321773E-2</v>
      </c>
      <c r="I195" s="6">
        <v>-1.3443900054500732E-2</v>
      </c>
      <c r="J195" s="6">
        <v>-1.3443900054500732E-2</v>
      </c>
      <c r="K195" s="6">
        <v>13.096657006247201</v>
      </c>
      <c r="L195" s="6">
        <v>-1.6323614646590684E-2</v>
      </c>
      <c r="M195" s="6">
        <v>-1.6458312695041326E-2</v>
      </c>
      <c r="N195" s="6">
        <v>-1.6458312695041326E-2</v>
      </c>
      <c r="O195" s="6">
        <v>3.8525662745341398</v>
      </c>
      <c r="P195" s="6">
        <v>2.6113783023760466E-3</v>
      </c>
      <c r="Q195" s="6">
        <v>2.6079745783765761E-3</v>
      </c>
      <c r="R195" s="6">
        <v>2.6079745783765761E-3</v>
      </c>
      <c r="S195" s="6">
        <v>4.0045157503801297E-3</v>
      </c>
      <c r="T195" s="6">
        <v>-0.13179942749083479</v>
      </c>
      <c r="U195" s="6">
        <v>-0.14133251669603053</v>
      </c>
      <c r="V195" s="6">
        <v>-0.1061</v>
      </c>
      <c r="W195" s="6">
        <v>1291135796.1814499</v>
      </c>
      <c r="X195" s="6">
        <v>0.26170601788717424</v>
      </c>
      <c r="Y195" s="6">
        <v>0.26170601788717424</v>
      </c>
      <c r="Z195" s="6">
        <v>6103280</v>
      </c>
      <c r="AA195" s="6">
        <v>-0.17999951632536254</v>
      </c>
      <c r="AB195" s="6">
        <v>-0.17999951632536254</v>
      </c>
      <c r="AC195" s="6">
        <v>4241372.3389502401</v>
      </c>
      <c r="AD195" s="6">
        <v>-0.34913968209661039</v>
      </c>
      <c r="AE195" s="6">
        <v>-0.34913968209661039</v>
      </c>
      <c r="AF195" s="6">
        <v>136147176.550558</v>
      </c>
      <c r="AG195" s="6">
        <v>0.3126474617304717</v>
      </c>
      <c r="AH195" s="6">
        <v>0.3126474617304717</v>
      </c>
      <c r="AI195" s="6">
        <v>292851.60595092998</v>
      </c>
      <c r="AJ195" s="6">
        <v>1.2308052628810713</v>
      </c>
      <c r="AK195" s="6">
        <v>1.2308052628810713</v>
      </c>
      <c r="AL195" s="6">
        <v>15895668</v>
      </c>
      <c r="AM195" s="6">
        <v>1.0796559596962093E-4</v>
      </c>
      <c r="AN195" s="6">
        <v>35475196836</v>
      </c>
      <c r="AO195" s="11">
        <f t="shared" si="33"/>
        <v>4.6784848961065718E-4</v>
      </c>
      <c r="AP195" s="6">
        <v>84469544.999999747</v>
      </c>
      <c r="AQ195" s="11">
        <f t="shared" si="34"/>
        <v>3.8810103772947169E-4</v>
      </c>
      <c r="AR195" s="6">
        <v>47770803.999999851</v>
      </c>
      <c r="AS195" s="11">
        <f t="shared" si="35"/>
        <v>2.0885315872490871E-4</v>
      </c>
      <c r="AT195" s="6">
        <v>8999999999</v>
      </c>
      <c r="AU195" s="6">
        <v>0</v>
      </c>
      <c r="AV195" s="6">
        <v>637</v>
      </c>
      <c r="AW195" s="6">
        <v>41.650002000000001</v>
      </c>
      <c r="AX195" s="6">
        <v>-9.5939076419741852E-4</v>
      </c>
      <c r="AY195" s="6">
        <v>-9.5939076419741852E-4</v>
      </c>
      <c r="AZ195" s="6">
        <v>2151.1298830000001</v>
      </c>
      <c r="BA195" s="6">
        <v>-9.3214113252899078E-3</v>
      </c>
      <c r="BB195" s="6">
        <v>-9.3214113252899078E-3</v>
      </c>
      <c r="BC195" s="6">
        <v>0.8911</v>
      </c>
      <c r="BD195" s="6">
        <f t="shared" ref="BD195:BD258" si="36">IF(BC195&lt;0.84131,0.84131,BC195)</f>
        <v>0.8911</v>
      </c>
      <c r="BE195" s="6">
        <f t="shared" ref="BE195:BE258" si="37">IF(BD195&gt;0.946795,0.946795,BD195)</f>
        <v>0.8911</v>
      </c>
      <c r="BF195" s="6">
        <v>6.6673</v>
      </c>
      <c r="BG195" s="6">
        <f t="shared" ref="BG195:BG258" si="38">IF(BF195&lt;6.49018,6.49018,BF195)</f>
        <v>6.6673</v>
      </c>
      <c r="BH195" s="6">
        <f t="shared" ref="BH195:BH258" si="39">IF(BG195&gt;6.91301,6.91301,BG195)</f>
        <v>6.6673</v>
      </c>
      <c r="BI195" s="6">
        <v>2.9590000000000001</v>
      </c>
      <c r="BJ195" s="6">
        <f t="shared" ref="BJ195:BJ258" si="40">IF(BI195&lt;1.9003,1.9003,BI195)</f>
        <v>2.9590000000000001</v>
      </c>
      <c r="BK195" s="6">
        <f t="shared" ref="BK195:BK258" si="41">IF(BJ195&gt;3.393,3.393,BJ195)</f>
        <v>2.9590000000000001</v>
      </c>
      <c r="BL195" s="6">
        <v>58.05</v>
      </c>
      <c r="BM195" s="6">
        <f t="shared" ref="BM195:BM258" si="42">IF(BL195&lt;34.05,34.05,BL195)</f>
        <v>58.05</v>
      </c>
      <c r="BN195" s="6">
        <f t="shared" ref="BN195:BN258" si="43">IF(BM195&gt;64.4725,64.4725,BM195)</f>
        <v>58.05</v>
      </c>
      <c r="BO195" s="6">
        <v>4</v>
      </c>
      <c r="BP195" s="6">
        <v>0</v>
      </c>
      <c r="BQ195" s="6">
        <v>10633</v>
      </c>
      <c r="BR195" s="6">
        <v>9.271811694064283</v>
      </c>
    </row>
    <row r="196" spans="1:70" x14ac:dyDescent="0.25">
      <c r="A196" s="6">
        <v>195</v>
      </c>
      <c r="B196" s="7">
        <v>42643</v>
      </c>
      <c r="C196" s="6">
        <v>608.25750000000005</v>
      </c>
      <c r="D196" s="6">
        <f t="shared" ref="D196:D259" si="44">(C196-C195)/C195</f>
        <v>5.987058361414904E-3</v>
      </c>
      <c r="E196" s="6">
        <v>5.9692071429259339E-3</v>
      </c>
      <c r="F196" s="6">
        <v>5.9692071429259339E-3</v>
      </c>
      <c r="G196" s="6">
        <v>8.8570000000000003E-3</v>
      </c>
      <c r="H196" s="6">
        <v>-9.2841163310961681E-3</v>
      </c>
      <c r="I196" s="6">
        <v>-9.3274823579767904E-3</v>
      </c>
      <c r="J196" s="6">
        <v>-9.3274823579767904E-3</v>
      </c>
      <c r="K196" s="6">
        <v>13.1948181554801</v>
      </c>
      <c r="L196" s="6">
        <v>7.4951301836854636E-3</v>
      </c>
      <c r="M196" s="6">
        <v>7.4671812624390529E-3</v>
      </c>
      <c r="N196" s="6">
        <v>7.4671812624390529E-3</v>
      </c>
      <c r="O196" s="6">
        <v>3.83157042108482</v>
      </c>
      <c r="P196" s="6">
        <v>-5.4498357596349514E-3</v>
      </c>
      <c r="Q196" s="6">
        <v>-5.4647402907008653E-3</v>
      </c>
      <c r="R196" s="6">
        <v>-5.4647402907008653E-3</v>
      </c>
      <c r="S196" s="6">
        <v>4.3712745847702102E-3</v>
      </c>
      <c r="T196" s="6">
        <v>9.1586313365171756E-2</v>
      </c>
      <c r="U196" s="6">
        <v>8.7631971632340017E-2</v>
      </c>
      <c r="V196" s="6">
        <v>8.7631971632340017E-2</v>
      </c>
      <c r="W196" s="6">
        <v>1177411408.0724001</v>
      </c>
      <c r="X196" s="6">
        <v>-8.8080888505601876E-2</v>
      </c>
      <c r="Y196" s="6">
        <v>-8.8080888505601876E-2</v>
      </c>
      <c r="Z196" s="6">
        <v>7548990</v>
      </c>
      <c r="AA196" s="6">
        <v>0.23687427088385263</v>
      </c>
      <c r="AB196" s="6">
        <v>0.23687427088385263</v>
      </c>
      <c r="AC196" s="6">
        <v>4568583.2756650597</v>
      </c>
      <c r="AD196" s="6">
        <v>7.7147420826487942E-2</v>
      </c>
      <c r="AE196" s="6">
        <v>7.7147420826487942E-2</v>
      </c>
      <c r="AF196" s="6">
        <v>159784772.11272001</v>
      </c>
      <c r="AG196" s="6">
        <v>0.17361796374370081</v>
      </c>
      <c r="AH196" s="6">
        <v>0.17361796374370081</v>
      </c>
      <c r="AI196" s="6">
        <v>185196.016866933</v>
      </c>
      <c r="AJ196" s="6">
        <v>-0.36761140077898591</v>
      </c>
      <c r="AK196" s="6">
        <v>-0.36761140077898591</v>
      </c>
      <c r="AL196" s="6">
        <v>15897383.999999998</v>
      </c>
      <c r="AM196" s="6">
        <v>1.0795394065843206E-4</v>
      </c>
      <c r="AN196" s="6">
        <v>35475196836</v>
      </c>
      <c r="AO196" s="11">
        <f t="shared" ref="AO196:AO259" si="45">(AN196-AN195)/AN195</f>
        <v>0</v>
      </c>
      <c r="AP196" s="6">
        <v>84501232.000000313</v>
      </c>
      <c r="AQ196" s="11">
        <f t="shared" ref="AQ196:AQ259" si="46">(AP196-AP195)/AP195</f>
        <v>3.7512928476844925E-4</v>
      </c>
      <c r="AR196" s="6">
        <v>47789329</v>
      </c>
      <c r="AS196" s="11">
        <f t="shared" ref="AS196:AS259" si="47">(AR196-AR195)/AR195</f>
        <v>3.8778916093078669E-4</v>
      </c>
      <c r="AT196" s="6">
        <v>8999999999</v>
      </c>
      <c r="AU196" s="6">
        <v>0</v>
      </c>
      <c r="AV196" s="6">
        <v>637</v>
      </c>
      <c r="AW196" s="6">
        <v>41.459999000000003</v>
      </c>
      <c r="AX196" s="6">
        <v>-4.5618965396447579E-3</v>
      </c>
      <c r="AY196" s="6">
        <v>-4.5618965396447579E-3</v>
      </c>
      <c r="AZ196" s="6">
        <v>2168.2700199999999</v>
      </c>
      <c r="BA196" s="6">
        <v>7.9679693613367315E-3</v>
      </c>
      <c r="BB196" s="6">
        <v>7.9679693613367315E-3</v>
      </c>
      <c r="BC196" s="6">
        <v>0.88959999999999995</v>
      </c>
      <c r="BD196" s="6">
        <f t="shared" si="36"/>
        <v>0.88959999999999995</v>
      </c>
      <c r="BE196" s="6">
        <f t="shared" si="37"/>
        <v>0.88959999999999995</v>
      </c>
      <c r="BF196" s="6">
        <v>6.6715999999999998</v>
      </c>
      <c r="BG196" s="6">
        <f t="shared" si="38"/>
        <v>6.6715999999999998</v>
      </c>
      <c r="BH196" s="6">
        <f t="shared" si="39"/>
        <v>6.6715999999999998</v>
      </c>
      <c r="BI196" s="6">
        <v>2.9060000000000001</v>
      </c>
      <c r="BJ196" s="6">
        <f t="shared" si="40"/>
        <v>2.9060000000000001</v>
      </c>
      <c r="BK196" s="6">
        <f t="shared" si="41"/>
        <v>2.9060000000000001</v>
      </c>
      <c r="BL196" s="6">
        <v>56.95</v>
      </c>
      <c r="BM196" s="6">
        <f t="shared" si="42"/>
        <v>56.95</v>
      </c>
      <c r="BN196" s="6">
        <f t="shared" si="43"/>
        <v>56.95</v>
      </c>
      <c r="BO196" s="6">
        <v>4</v>
      </c>
      <c r="BP196" s="6">
        <v>0</v>
      </c>
      <c r="BQ196" s="6">
        <v>10726</v>
      </c>
      <c r="BR196" s="6">
        <v>9.2805192065974289</v>
      </c>
    </row>
    <row r="197" spans="1:70" x14ac:dyDescent="0.25">
      <c r="A197" s="6">
        <v>196</v>
      </c>
      <c r="B197" s="7">
        <v>42646</v>
      </c>
      <c r="C197" s="6">
        <v>611.96090265617897</v>
      </c>
      <c r="D197" s="6">
        <f t="shared" si="44"/>
        <v>6.0885441711428512E-3</v>
      </c>
      <c r="E197" s="6">
        <v>2.6214149541133858E-3</v>
      </c>
      <c r="F197" s="6">
        <v>2.6214149541133858E-3</v>
      </c>
      <c r="G197" s="6">
        <v>8.123E-3</v>
      </c>
      <c r="H197" s="6">
        <v>-3.6796271311174428E-3</v>
      </c>
      <c r="I197" s="6">
        <v>-3.6864136119570319E-3</v>
      </c>
      <c r="J197" s="6">
        <v>-3.6864136119570319E-3</v>
      </c>
      <c r="K197" s="6">
        <v>13.4706000907674</v>
      </c>
      <c r="L197" s="6">
        <v>2.0661616692092925E-2</v>
      </c>
      <c r="M197" s="6">
        <v>2.0451060833482922E-2</v>
      </c>
      <c r="N197" s="6">
        <v>2.0451060833482922E-2</v>
      </c>
      <c r="O197" s="6">
        <v>3.8456393047888802</v>
      </c>
      <c r="P197" s="6">
        <v>1.7890516487561545E-3</v>
      </c>
      <c r="Q197" s="6">
        <v>1.7874532020404376E-3</v>
      </c>
      <c r="R197" s="6">
        <v>1.7874532020404376E-3</v>
      </c>
      <c r="S197" s="6">
        <v>4.2829134948914396E-3</v>
      </c>
      <c r="T197" s="6">
        <v>-5.2659498871037158E-3</v>
      </c>
      <c r="U197" s="6">
        <v>-5.279863869595996E-3</v>
      </c>
      <c r="V197" s="6">
        <v>-5.279863869595996E-3</v>
      </c>
      <c r="W197" s="6">
        <v>767820466.96915305</v>
      </c>
      <c r="X197" s="6">
        <v>-0.24601683316395623</v>
      </c>
      <c r="Y197" s="6">
        <v>-0.24601683316395623</v>
      </c>
      <c r="Z197" s="6">
        <v>2571860</v>
      </c>
      <c r="AA197" s="6">
        <v>0.23967165229462603</v>
      </c>
      <c r="AB197" s="6">
        <v>0.23967165229462603</v>
      </c>
      <c r="AC197" s="6">
        <v>5821790.0354106203</v>
      </c>
      <c r="AD197" s="6">
        <v>1.1060882042978137</v>
      </c>
      <c r="AE197" s="6">
        <v>1.1060882042978137</v>
      </c>
      <c r="AF197" s="6">
        <v>50424597.743951403</v>
      </c>
      <c r="AG197" s="6">
        <v>-0.36997630947290899</v>
      </c>
      <c r="AH197" s="6">
        <v>-0.36997630947290899</v>
      </c>
      <c r="AI197" s="6">
        <v>39309.5759055116</v>
      </c>
      <c r="AJ197" s="6">
        <v>0.68269752495455693</v>
      </c>
      <c r="AK197" s="6">
        <v>0.68269752495455693</v>
      </c>
      <c r="AL197" s="6">
        <v>15902748.000000009</v>
      </c>
      <c r="AM197" s="6">
        <v>3.3741400471997004E-4</v>
      </c>
      <c r="AN197" s="6">
        <v>35475196836</v>
      </c>
      <c r="AO197" s="11">
        <f t="shared" si="45"/>
        <v>0</v>
      </c>
      <c r="AP197" s="6">
        <v>84604661.999999613</v>
      </c>
      <c r="AQ197" s="11">
        <f t="shared" si="46"/>
        <v>1.2240058227707172E-3</v>
      </c>
      <c r="AR197" s="6">
        <v>47834328.999999851</v>
      </c>
      <c r="AS197" s="11">
        <f t="shared" si="47"/>
        <v>9.4163280676845215E-4</v>
      </c>
      <c r="AT197" s="6">
        <v>8999999999</v>
      </c>
      <c r="AU197" s="6">
        <v>0</v>
      </c>
      <c r="AV197" s="6">
        <v>623</v>
      </c>
      <c r="AW197" s="6">
        <v>41.419998</v>
      </c>
      <c r="AX197" s="6">
        <v>-9.6480947816722637E-4</v>
      </c>
      <c r="AY197" s="6">
        <v>-9.6480947816722637E-4</v>
      </c>
      <c r="AZ197" s="6">
        <v>2161.1999510000001</v>
      </c>
      <c r="BA197" s="6">
        <v>-3.260695824222057E-3</v>
      </c>
      <c r="BB197" s="6">
        <v>-3.260695824222057E-3</v>
      </c>
      <c r="BC197" s="6">
        <v>0.89200000000000002</v>
      </c>
      <c r="BD197" s="6">
        <f t="shared" si="36"/>
        <v>0.89200000000000002</v>
      </c>
      <c r="BE197" s="6">
        <f t="shared" si="37"/>
        <v>0.89200000000000002</v>
      </c>
      <c r="BF197" s="6">
        <v>6.6715999999999998</v>
      </c>
      <c r="BG197" s="6">
        <f t="shared" si="38"/>
        <v>6.6715999999999998</v>
      </c>
      <c r="BH197" s="6">
        <f t="shared" si="39"/>
        <v>6.6715999999999998</v>
      </c>
      <c r="BI197" s="6">
        <v>2.923</v>
      </c>
      <c r="BJ197" s="6">
        <f t="shared" si="40"/>
        <v>2.923</v>
      </c>
      <c r="BK197" s="6">
        <f t="shared" si="41"/>
        <v>2.923</v>
      </c>
      <c r="BL197" s="6">
        <v>56.8</v>
      </c>
      <c r="BM197" s="6">
        <f t="shared" si="42"/>
        <v>56.8</v>
      </c>
      <c r="BN197" s="6">
        <f t="shared" si="43"/>
        <v>56.8</v>
      </c>
      <c r="BO197" s="6">
        <v>5</v>
      </c>
      <c r="BP197" s="6">
        <v>4</v>
      </c>
      <c r="BQ197" s="6">
        <v>10760</v>
      </c>
      <c r="BR197" s="6">
        <v>9.2836837662003919</v>
      </c>
    </row>
    <row r="198" spans="1:70" x14ac:dyDescent="0.25">
      <c r="A198" s="6">
        <v>197</v>
      </c>
      <c r="B198" s="7">
        <v>42647</v>
      </c>
      <c r="C198" s="6">
        <v>609.24249999999995</v>
      </c>
      <c r="D198" s="6">
        <f t="shared" si="44"/>
        <v>-4.4421181882371282E-3</v>
      </c>
      <c r="E198" s="6">
        <v>-4.4520137108305666E-3</v>
      </c>
      <c r="F198" s="6">
        <v>-4.4520137108305666E-3</v>
      </c>
      <c r="G198" s="6">
        <v>7.8799999999999999E-3</v>
      </c>
      <c r="H198" s="6">
        <v>-2.9915056013788029E-2</v>
      </c>
      <c r="I198" s="6">
        <v>-3.0371640199029114E-2</v>
      </c>
      <c r="J198" s="6">
        <v>-3.0371640199029114E-2</v>
      </c>
      <c r="K198" s="6">
        <v>13.2619622140712</v>
      </c>
      <c r="L198" s="6">
        <v>-1.5488387695452238E-2</v>
      </c>
      <c r="M198" s="6">
        <v>-1.5609585843470809E-2</v>
      </c>
      <c r="N198" s="6">
        <v>-1.5609585843470809E-2</v>
      </c>
      <c r="O198" s="6">
        <v>3.8269993509776699</v>
      </c>
      <c r="P198" s="6">
        <v>-4.8470364311074187E-3</v>
      </c>
      <c r="Q198" s="6">
        <v>-4.8588214090898012E-3</v>
      </c>
      <c r="R198" s="6">
        <v>-4.8588214090898012E-3</v>
      </c>
      <c r="S198" s="6">
        <v>4.2497181204986098E-3</v>
      </c>
      <c r="T198" s="6">
        <v>-7.7506525481835049E-3</v>
      </c>
      <c r="U198" s="6">
        <v>-7.7808449641102876E-3</v>
      </c>
      <c r="V198" s="6">
        <v>-7.7808449641102876E-3</v>
      </c>
      <c r="W198" s="6">
        <v>817050996.28924203</v>
      </c>
      <c r="X198" s="6">
        <v>6.4117240211658488E-2</v>
      </c>
      <c r="Y198" s="6">
        <v>6.4117240211658488E-2</v>
      </c>
      <c r="Z198" s="6">
        <v>2771920</v>
      </c>
      <c r="AA198" s="6">
        <v>7.7788060003266116E-2</v>
      </c>
      <c r="AB198" s="6">
        <v>7.7788060003266116E-2</v>
      </c>
      <c r="AC198" s="6">
        <v>6702196.6980442898</v>
      </c>
      <c r="AD198" s="6">
        <v>0.1512261104022404</v>
      </c>
      <c r="AE198" s="6">
        <v>0.1512261104022404</v>
      </c>
      <c r="AF198" s="6">
        <v>79951026.895859599</v>
      </c>
      <c r="AG198" s="6">
        <v>0.58555606733521215</v>
      </c>
      <c r="AH198" s="6">
        <v>0.58555606733521215</v>
      </c>
      <c r="AI198" s="6">
        <v>52680.812249873597</v>
      </c>
      <c r="AJ198" s="6">
        <v>0.34015213943041334</v>
      </c>
      <c r="AK198" s="6">
        <v>0.34015213943041334</v>
      </c>
      <c r="AL198" s="6">
        <v>15904644.000000002</v>
      </c>
      <c r="AM198" s="6">
        <v>1.1922467739490988E-4</v>
      </c>
      <c r="AN198" s="6">
        <v>35475196835.99987</v>
      </c>
      <c r="AO198" s="11">
        <f t="shared" si="45"/>
        <v>-3.6560672976909765E-15</v>
      </c>
      <c r="AP198" s="6">
        <v>84636714.999999762</v>
      </c>
      <c r="AQ198" s="11">
        <f t="shared" si="46"/>
        <v>3.788561911653185E-4</v>
      </c>
      <c r="AR198" s="6">
        <v>47849129.000000045</v>
      </c>
      <c r="AS198" s="11">
        <f t="shared" si="47"/>
        <v>3.0940122522035924E-4</v>
      </c>
      <c r="AT198" s="6">
        <v>8999999999</v>
      </c>
      <c r="AU198" s="6">
        <v>0</v>
      </c>
      <c r="AV198" s="6">
        <v>623</v>
      </c>
      <c r="AW198" s="6">
        <v>41.34</v>
      </c>
      <c r="AX198" s="6">
        <v>-1.9313858972179632E-3</v>
      </c>
      <c r="AY198" s="6">
        <v>-1.9313858972179632E-3</v>
      </c>
      <c r="AZ198" s="6">
        <v>2150.48999</v>
      </c>
      <c r="BA198" s="6">
        <v>-4.9555623000289532E-3</v>
      </c>
      <c r="BB198" s="6">
        <v>-4.9555623000289532E-3</v>
      </c>
      <c r="BC198" s="6">
        <v>0.89239999999999997</v>
      </c>
      <c r="BD198" s="6">
        <f t="shared" si="36"/>
        <v>0.89239999999999997</v>
      </c>
      <c r="BE198" s="6">
        <f t="shared" si="37"/>
        <v>0.89239999999999997</v>
      </c>
      <c r="BF198" s="6">
        <v>6.6715999999999998</v>
      </c>
      <c r="BG198" s="6">
        <f t="shared" si="38"/>
        <v>6.6715999999999998</v>
      </c>
      <c r="BH198" s="6">
        <f t="shared" si="39"/>
        <v>6.6715999999999998</v>
      </c>
      <c r="BI198" s="6">
        <v>2.964</v>
      </c>
      <c r="BJ198" s="6">
        <f t="shared" si="40"/>
        <v>2.964</v>
      </c>
      <c r="BK198" s="6">
        <f t="shared" si="41"/>
        <v>2.964</v>
      </c>
      <c r="BL198" s="6">
        <v>57.05</v>
      </c>
      <c r="BM198" s="6">
        <f t="shared" si="42"/>
        <v>57.05</v>
      </c>
      <c r="BN198" s="6">
        <f t="shared" si="43"/>
        <v>57.05</v>
      </c>
      <c r="BO198" s="6">
        <v>5</v>
      </c>
      <c r="BP198" s="6">
        <v>4</v>
      </c>
      <c r="BQ198" s="6">
        <v>12125</v>
      </c>
      <c r="BR198" s="6">
        <v>9.4031071866316758</v>
      </c>
    </row>
    <row r="199" spans="1:70" x14ac:dyDescent="0.25">
      <c r="A199" s="6">
        <v>198</v>
      </c>
      <c r="B199" s="7">
        <v>42648</v>
      </c>
      <c r="C199" s="6">
        <v>611.63630000000001</v>
      </c>
      <c r="D199" s="6">
        <f t="shared" si="44"/>
        <v>3.9291415158989335E-3</v>
      </c>
      <c r="E199" s="6">
        <v>3.9214425995381013E-3</v>
      </c>
      <c r="F199" s="6">
        <v>3.9214425995381013E-3</v>
      </c>
      <c r="G199" s="6">
        <v>7.4120000000000002E-3</v>
      </c>
      <c r="H199" s="6">
        <v>-5.9390862944162397E-2</v>
      </c>
      <c r="I199" s="6">
        <v>-6.1227595446674374E-2</v>
      </c>
      <c r="J199" s="6">
        <v>-6.1227595446674374E-2</v>
      </c>
      <c r="K199" s="6">
        <v>13.056650848974799</v>
      </c>
      <c r="L199" s="6">
        <v>-1.5481220786360089E-2</v>
      </c>
      <c r="M199" s="6">
        <v>-1.5602306210690028E-2</v>
      </c>
      <c r="N199" s="6">
        <v>-1.5602306210690028E-2</v>
      </c>
      <c r="O199" s="6">
        <v>3.8371637192692201</v>
      </c>
      <c r="P199" s="6">
        <v>2.6559628992237883E-3</v>
      </c>
      <c r="Q199" s="6">
        <v>2.6524420625259793E-3</v>
      </c>
      <c r="R199" s="6">
        <v>2.6524420625259793E-3</v>
      </c>
      <c r="S199" s="6">
        <v>4.2922611227485096E-3</v>
      </c>
      <c r="T199" s="6">
        <v>1.0010782137453475E-2</v>
      </c>
      <c r="U199" s="6">
        <v>9.9610061798039509E-3</v>
      </c>
      <c r="V199" s="6">
        <v>9.9610061798039509E-3</v>
      </c>
      <c r="W199" s="6">
        <v>915039145.88893497</v>
      </c>
      <c r="X199" s="6">
        <v>0.11992904977133693</v>
      </c>
      <c r="Y199" s="6">
        <v>0.11992904977133693</v>
      </c>
      <c r="Z199" s="6">
        <v>4983430</v>
      </c>
      <c r="AA199" s="6">
        <v>0.79782605558601982</v>
      </c>
      <c r="AB199" s="6">
        <v>0.79782605558601982</v>
      </c>
      <c r="AC199" s="6">
        <v>6285719.0653206399</v>
      </c>
      <c r="AD199" s="6">
        <v>-6.2140466997212825E-2</v>
      </c>
      <c r="AE199" s="6">
        <v>-6.2140466997212825E-2</v>
      </c>
      <c r="AF199" s="6">
        <v>95825027.607294306</v>
      </c>
      <c r="AG199" s="6">
        <v>0.19854655190497333</v>
      </c>
      <c r="AH199" s="6">
        <v>0.19854655190497333</v>
      </c>
      <c r="AI199" s="6">
        <v>30607.303181214898</v>
      </c>
      <c r="AJ199" s="6">
        <v>-0.4190047215665636</v>
      </c>
      <c r="AK199" s="6">
        <v>-0.4190047215665636</v>
      </c>
      <c r="AL199" s="6">
        <v>15906611.999999998</v>
      </c>
      <c r="AM199" s="6">
        <v>1.2373744423303497E-4</v>
      </c>
      <c r="AN199" s="6">
        <v>35475196836</v>
      </c>
      <c r="AO199" s="11">
        <f t="shared" si="45"/>
        <v>3.6560672976909899E-15</v>
      </c>
      <c r="AP199" s="6">
        <v>84669164.999999449</v>
      </c>
      <c r="AQ199" s="11">
        <f t="shared" si="46"/>
        <v>3.8340334924018694E-4</v>
      </c>
      <c r="AR199" s="6">
        <v>47861853.999999896</v>
      </c>
      <c r="AS199" s="11">
        <f t="shared" si="47"/>
        <v>2.6594005503947579E-4</v>
      </c>
      <c r="AT199" s="6">
        <v>8999999999</v>
      </c>
      <c r="AU199" s="6">
        <v>0</v>
      </c>
      <c r="AV199" s="6">
        <v>623</v>
      </c>
      <c r="AW199" s="6">
        <v>41.150002000000001</v>
      </c>
      <c r="AX199" s="6">
        <v>-4.5959845186260952E-3</v>
      </c>
      <c r="AY199" s="6">
        <v>-4.5959845186260952E-3</v>
      </c>
      <c r="AZ199" s="6">
        <v>2159.7299800000001</v>
      </c>
      <c r="BA199" s="6">
        <v>4.2966905416751246E-3</v>
      </c>
      <c r="BB199" s="6">
        <v>4.2966905416751246E-3</v>
      </c>
      <c r="BC199" s="6">
        <v>0.89239999999999997</v>
      </c>
      <c r="BD199" s="6">
        <f t="shared" si="36"/>
        <v>0.89239999999999997</v>
      </c>
      <c r="BE199" s="6">
        <f t="shared" si="37"/>
        <v>0.89239999999999997</v>
      </c>
      <c r="BF199" s="6">
        <v>6.6715999999999998</v>
      </c>
      <c r="BG199" s="6">
        <f t="shared" si="38"/>
        <v>6.6715999999999998</v>
      </c>
      <c r="BH199" s="6">
        <f t="shared" si="39"/>
        <v>6.6715999999999998</v>
      </c>
      <c r="BI199" s="6">
        <v>3.0409999999999999</v>
      </c>
      <c r="BJ199" s="6">
        <f t="shared" si="40"/>
        <v>3.0409999999999999</v>
      </c>
      <c r="BK199" s="6">
        <f t="shared" si="41"/>
        <v>3.0409999999999999</v>
      </c>
      <c r="BL199" s="6">
        <v>57</v>
      </c>
      <c r="BM199" s="6">
        <f t="shared" si="42"/>
        <v>57</v>
      </c>
      <c r="BN199" s="6">
        <f t="shared" si="43"/>
        <v>57</v>
      </c>
      <c r="BO199" s="6">
        <v>5</v>
      </c>
      <c r="BP199" s="6">
        <v>4</v>
      </c>
      <c r="BQ199" s="6">
        <v>11710</v>
      </c>
      <c r="BR199" s="6">
        <v>9.3682838500421379</v>
      </c>
    </row>
    <row r="200" spans="1:70" x14ac:dyDescent="0.25">
      <c r="A200" s="6">
        <v>199</v>
      </c>
      <c r="B200" s="7">
        <v>42649</v>
      </c>
      <c r="C200" s="6">
        <v>610.98</v>
      </c>
      <c r="D200" s="6">
        <f t="shared" si="44"/>
        <v>-1.0730232983228553E-3</v>
      </c>
      <c r="E200" s="6">
        <v>-1.0735993999727224E-3</v>
      </c>
      <c r="F200" s="6">
        <v>-1.0735993999727224E-3</v>
      </c>
      <c r="G200" s="6">
        <v>7.3790000000000001E-3</v>
      </c>
      <c r="H200" s="6">
        <v>-4.452239611440912E-3</v>
      </c>
      <c r="I200" s="6">
        <v>-4.4621803468837713E-3</v>
      </c>
      <c r="J200" s="6">
        <v>-4.4621803468837713E-3</v>
      </c>
      <c r="K200" s="6">
        <v>12.8261284611254</v>
      </c>
      <c r="L200" s="6">
        <v>-1.7655552753599126E-2</v>
      </c>
      <c r="M200" s="6">
        <v>-1.7813271186527781E-2</v>
      </c>
      <c r="N200" s="6">
        <v>-1.7813271186527781E-2</v>
      </c>
      <c r="O200" s="6">
        <v>3.8297892739925601</v>
      </c>
      <c r="P200" s="6">
        <v>-1.9218479627615232E-3</v>
      </c>
      <c r="Q200" s="6">
        <v>-1.9236970820881245E-3</v>
      </c>
      <c r="R200" s="6">
        <v>-1.9236970820881245E-3</v>
      </c>
      <c r="S200" s="6">
        <v>4.3668543637435803E-3</v>
      </c>
      <c r="T200" s="6">
        <v>1.7378542186013504E-2</v>
      </c>
      <c r="U200" s="6">
        <v>1.722926235062899E-2</v>
      </c>
      <c r="V200" s="6">
        <v>1.722926235062899E-2</v>
      </c>
      <c r="W200" s="6">
        <v>714618920.42426097</v>
      </c>
      <c r="X200" s="6">
        <v>-0.21902912718556028</v>
      </c>
      <c r="Y200" s="6">
        <v>-0.21902912718556028</v>
      </c>
      <c r="Z200" s="6">
        <v>2839700</v>
      </c>
      <c r="AA200" s="6">
        <v>-0.43017158864476879</v>
      </c>
      <c r="AB200" s="6">
        <v>-0.43017158864476879</v>
      </c>
      <c r="AC200" s="6">
        <v>9120081.0980954897</v>
      </c>
      <c r="AD200" s="6">
        <v>0.45092088961030691</v>
      </c>
      <c r="AE200" s="6">
        <v>0.45092088961030691</v>
      </c>
      <c r="AF200" s="6">
        <v>66091956.337795697</v>
      </c>
      <c r="AG200" s="6">
        <v>-0.31028502690705506</v>
      </c>
      <c r="AH200" s="6">
        <v>-0.31028502690705506</v>
      </c>
      <c r="AI200" s="6">
        <v>26471.594800118699</v>
      </c>
      <c r="AJ200" s="6">
        <v>-0.1351216197196515</v>
      </c>
      <c r="AK200" s="6">
        <v>-0.1351216197196515</v>
      </c>
      <c r="AL200" s="6">
        <v>15908520</v>
      </c>
      <c r="AM200" s="6">
        <v>1.1995011885635124E-4</v>
      </c>
      <c r="AN200" s="6">
        <v>35475802044</v>
      </c>
      <c r="AO200" s="11">
        <f t="shared" si="45"/>
        <v>1.7060032190881006E-5</v>
      </c>
      <c r="AP200" s="6">
        <v>84702111.999999896</v>
      </c>
      <c r="AQ200" s="11">
        <f t="shared" si="46"/>
        <v>3.8912631299065309E-4</v>
      </c>
      <c r="AR200" s="6">
        <v>47876078.999999881</v>
      </c>
      <c r="AS200" s="11">
        <f t="shared" si="47"/>
        <v>2.9720954812960507E-4</v>
      </c>
      <c r="AT200" s="6">
        <v>8999999999</v>
      </c>
      <c r="AU200" s="6">
        <v>0</v>
      </c>
      <c r="AV200" s="6">
        <v>623</v>
      </c>
      <c r="AW200" s="6">
        <v>41.060001</v>
      </c>
      <c r="AX200" s="6">
        <v>-2.1871444866515652E-3</v>
      </c>
      <c r="AY200" s="6">
        <v>-2.1871444866515652E-3</v>
      </c>
      <c r="AZ200" s="6">
        <v>2160.7700199999999</v>
      </c>
      <c r="BA200" s="6">
        <v>4.8156019948376259E-4</v>
      </c>
      <c r="BB200" s="6">
        <v>4.8156019948376259E-4</v>
      </c>
      <c r="BC200" s="6">
        <v>0.89690000000000003</v>
      </c>
      <c r="BD200" s="6">
        <f t="shared" si="36"/>
        <v>0.89690000000000003</v>
      </c>
      <c r="BE200" s="6">
        <f t="shared" si="37"/>
        <v>0.89690000000000003</v>
      </c>
      <c r="BF200" s="6">
        <v>6.6715999999999998</v>
      </c>
      <c r="BG200" s="6">
        <f t="shared" si="38"/>
        <v>6.6715999999999998</v>
      </c>
      <c r="BH200" s="6">
        <f t="shared" si="39"/>
        <v>6.6715999999999998</v>
      </c>
      <c r="BI200" s="6">
        <v>3.0489999999999999</v>
      </c>
      <c r="BJ200" s="6">
        <f t="shared" si="40"/>
        <v>3.0489999999999999</v>
      </c>
      <c r="BK200" s="6">
        <f t="shared" si="41"/>
        <v>3.0489999999999999</v>
      </c>
      <c r="BL200" s="6">
        <v>57</v>
      </c>
      <c r="BM200" s="6">
        <f t="shared" si="42"/>
        <v>57</v>
      </c>
      <c r="BN200" s="6">
        <f t="shared" si="43"/>
        <v>57</v>
      </c>
      <c r="BO200" s="6">
        <v>5</v>
      </c>
      <c r="BP200" s="6">
        <v>4</v>
      </c>
      <c r="BQ200" s="6">
        <v>11081</v>
      </c>
      <c r="BR200" s="6">
        <v>9.3130774494272952</v>
      </c>
    </row>
    <row r="201" spans="1:70" x14ac:dyDescent="0.25">
      <c r="A201" s="6">
        <v>200</v>
      </c>
      <c r="B201" s="7">
        <v>42650</v>
      </c>
      <c r="C201" s="6">
        <v>616.21879999999999</v>
      </c>
      <c r="D201" s="6">
        <f t="shared" si="44"/>
        <v>8.5744214213230689E-3</v>
      </c>
      <c r="E201" s="6">
        <v>8.537869860344157E-3</v>
      </c>
      <c r="F201" s="6">
        <v>8.537869860344157E-3</v>
      </c>
      <c r="G201" s="6">
        <v>7.3670000000000003E-3</v>
      </c>
      <c r="H201" s="6">
        <v>-1.6262366174278164E-3</v>
      </c>
      <c r="I201" s="6">
        <v>-1.6275603755529957E-3</v>
      </c>
      <c r="J201" s="6">
        <v>-1.6275603755529957E-3</v>
      </c>
      <c r="K201" s="6">
        <v>12.655679278508099</v>
      </c>
      <c r="L201" s="6">
        <v>-1.3289215302490802E-2</v>
      </c>
      <c r="M201" s="6">
        <v>-1.3378307111343161E-2</v>
      </c>
      <c r="N201" s="6">
        <v>-1.3378307111343161E-2</v>
      </c>
      <c r="O201" s="6">
        <v>3.8485643650917698</v>
      </c>
      <c r="P201" s="6">
        <v>4.9023822868553444E-3</v>
      </c>
      <c r="Q201" s="6">
        <v>4.8904047405353805E-3</v>
      </c>
      <c r="R201" s="6">
        <v>4.8904047405353805E-3</v>
      </c>
      <c r="S201" s="6">
        <v>3.9271380863757799E-3</v>
      </c>
      <c r="T201" s="6">
        <v>-0.10069405589034668</v>
      </c>
      <c r="U201" s="6">
        <v>-0.10613198637634642</v>
      </c>
      <c r="V201" s="6">
        <v>-0.1061</v>
      </c>
      <c r="W201" s="6">
        <v>1104537956.2128699</v>
      </c>
      <c r="X201" s="6">
        <v>0.54563211894406394</v>
      </c>
      <c r="Y201" s="6">
        <v>0.54563211894406394</v>
      </c>
      <c r="Z201" s="6">
        <v>3030770</v>
      </c>
      <c r="AA201" s="6">
        <v>6.7285276613726797E-2</v>
      </c>
      <c r="AB201" s="6">
        <v>6.7285276613726797E-2</v>
      </c>
      <c r="AC201" s="6">
        <v>6504030.8169982797</v>
      </c>
      <c r="AD201" s="6">
        <v>-0.2868450678189155</v>
      </c>
      <c r="AE201" s="6">
        <v>-0.2868450678189155</v>
      </c>
      <c r="AF201" s="6">
        <v>86202910.677794293</v>
      </c>
      <c r="AG201" s="6">
        <v>0.30428747239999365</v>
      </c>
      <c r="AH201" s="6">
        <v>0.30428747239999365</v>
      </c>
      <c r="AI201" s="6">
        <v>117673.902117109</v>
      </c>
      <c r="AJ201" s="6">
        <v>3.4452894888139252</v>
      </c>
      <c r="AK201" s="6">
        <v>2.7008559999999999</v>
      </c>
      <c r="AL201" s="6">
        <v>15910284</v>
      </c>
      <c r="AM201" s="6">
        <v>1.1088397915079467E-4</v>
      </c>
      <c r="AN201" s="6">
        <v>35475802044</v>
      </c>
      <c r="AO201" s="11">
        <f t="shared" si="45"/>
        <v>0</v>
      </c>
      <c r="AP201" s="6">
        <v>84738572.999999538</v>
      </c>
      <c r="AQ201" s="11">
        <f t="shared" si="46"/>
        <v>4.3046152142749898E-4</v>
      </c>
      <c r="AR201" s="6">
        <v>47890428.999999873</v>
      </c>
      <c r="AS201" s="11">
        <f t="shared" si="47"/>
        <v>2.9973214807320759E-4</v>
      </c>
      <c r="AT201" s="6">
        <v>8999999999</v>
      </c>
      <c r="AU201" s="6">
        <v>0</v>
      </c>
      <c r="AV201" s="6">
        <v>623</v>
      </c>
      <c r="AW201" s="6">
        <v>41.099997999999999</v>
      </c>
      <c r="AX201" s="6">
        <v>9.7411103326567423E-4</v>
      </c>
      <c r="AY201" s="6">
        <v>9.7411103326567423E-4</v>
      </c>
      <c r="AZ201" s="6">
        <v>2153.73999</v>
      </c>
      <c r="BA201" s="6">
        <v>-3.25348368171079E-3</v>
      </c>
      <c r="BB201" s="6">
        <v>-3.25348368171079E-3</v>
      </c>
      <c r="BC201" s="6">
        <v>0.89270000000000005</v>
      </c>
      <c r="BD201" s="6">
        <f t="shared" si="36"/>
        <v>0.89270000000000005</v>
      </c>
      <c r="BE201" s="6">
        <f t="shared" si="37"/>
        <v>0.89270000000000005</v>
      </c>
      <c r="BF201" s="6">
        <v>6.6715999999999998</v>
      </c>
      <c r="BG201" s="6">
        <f t="shared" si="38"/>
        <v>6.6715999999999998</v>
      </c>
      <c r="BH201" s="6">
        <f t="shared" si="39"/>
        <v>6.6715999999999998</v>
      </c>
      <c r="BI201" s="6">
        <v>3.1930000000000001</v>
      </c>
      <c r="BJ201" s="6">
        <f t="shared" si="40"/>
        <v>3.1930000000000001</v>
      </c>
      <c r="BK201" s="6">
        <f t="shared" si="41"/>
        <v>3.1930000000000001</v>
      </c>
      <c r="BL201" s="6">
        <v>57.05</v>
      </c>
      <c r="BM201" s="6">
        <f t="shared" si="42"/>
        <v>57.05</v>
      </c>
      <c r="BN201" s="6">
        <f t="shared" si="43"/>
        <v>57.05</v>
      </c>
      <c r="BO201" s="6">
        <v>5</v>
      </c>
      <c r="BP201" s="6">
        <v>4</v>
      </c>
      <c r="BQ201" s="6">
        <v>11060</v>
      </c>
      <c r="BR201" s="6">
        <v>9.3111806869022544</v>
      </c>
    </row>
    <row r="202" spans="1:70" x14ac:dyDescent="0.25">
      <c r="A202" s="6">
        <v>201</v>
      </c>
      <c r="B202" s="7">
        <v>42653</v>
      </c>
      <c r="C202" s="6">
        <v>614.31380000000001</v>
      </c>
      <c r="D202" s="6">
        <f t="shared" si="44"/>
        <v>-3.0914344060907792E-3</v>
      </c>
      <c r="E202" s="6">
        <v>-5.0450080878810134E-4</v>
      </c>
      <c r="F202" s="6">
        <v>-5.0450080878810134E-4</v>
      </c>
      <c r="G202" s="6">
        <v>7.9740000000000002E-3</v>
      </c>
      <c r="H202" s="6">
        <v>5.8401911335280103E-2</v>
      </c>
      <c r="I202" s="6">
        <v>5.676013968931394E-2</v>
      </c>
      <c r="J202" s="6">
        <v>5.676013968931394E-2</v>
      </c>
      <c r="K202" s="6">
        <v>11.8378320895916</v>
      </c>
      <c r="L202" s="6">
        <v>-1.593472978865982E-2</v>
      </c>
      <c r="M202" s="6">
        <v>-1.6063052614131736E-2</v>
      </c>
      <c r="N202" s="6">
        <v>-1.6063052614131736E-2</v>
      </c>
      <c r="O202" s="6">
        <v>3.7744388966304898</v>
      </c>
      <c r="P202" s="6">
        <v>-9.4936625998793805E-3</v>
      </c>
      <c r="Q202" s="6">
        <v>-9.5390146811419503E-3</v>
      </c>
      <c r="R202" s="6">
        <v>-9.5390146811419503E-3</v>
      </c>
      <c r="S202" s="6">
        <v>3.5386373474533199E-3</v>
      </c>
      <c r="T202" s="6">
        <v>-8.437548788998199E-2</v>
      </c>
      <c r="U202" s="6">
        <v>-8.8148919625973932E-2</v>
      </c>
      <c r="V202" s="6">
        <v>-8.8148919625973932E-2</v>
      </c>
      <c r="W202" s="6">
        <v>1274169412.98247</v>
      </c>
      <c r="X202" s="6">
        <v>0.41285511190403201</v>
      </c>
      <c r="Y202" s="6">
        <v>0.41285511190403201</v>
      </c>
      <c r="Z202" s="6">
        <v>5565070</v>
      </c>
      <c r="AA202" s="6">
        <v>0.63998326147752826</v>
      </c>
      <c r="AB202" s="6">
        <v>0.63998326147752826</v>
      </c>
      <c r="AC202" s="6">
        <v>9479462.9290028103</v>
      </c>
      <c r="AD202" s="6">
        <v>0.74226212059804475</v>
      </c>
      <c r="AE202" s="6">
        <v>0.74226212059804475</v>
      </c>
      <c r="AF202" s="6">
        <v>116115091.487855</v>
      </c>
      <c r="AG202" s="6">
        <v>0.20881186449412933</v>
      </c>
      <c r="AH202" s="6">
        <v>0.20881186449412933</v>
      </c>
      <c r="AI202" s="6">
        <v>131422.813042002</v>
      </c>
      <c r="AJ202" s="6">
        <v>2.8618071457949714</v>
      </c>
      <c r="AK202" s="6">
        <v>2.7008559999999999</v>
      </c>
      <c r="AL202" s="6">
        <v>15915336</v>
      </c>
      <c r="AM202" s="6">
        <v>3.1753047274328983E-4</v>
      </c>
      <c r="AN202" s="6">
        <v>35475802044</v>
      </c>
      <c r="AO202" s="11">
        <f t="shared" si="45"/>
        <v>0</v>
      </c>
      <c r="AP202" s="6">
        <v>84832791.000000209</v>
      </c>
      <c r="AQ202" s="11">
        <f t="shared" si="46"/>
        <v>1.1118667292246125E-3</v>
      </c>
      <c r="AR202" s="6">
        <v>47928778.999999844</v>
      </c>
      <c r="AS202" s="11">
        <f t="shared" si="47"/>
        <v>8.0078631160247695E-4</v>
      </c>
      <c r="AT202" s="6">
        <v>8999999999</v>
      </c>
      <c r="AU202" s="6">
        <v>0</v>
      </c>
      <c r="AV202" s="6">
        <v>642</v>
      </c>
      <c r="AW202" s="6">
        <v>41.040000999999997</v>
      </c>
      <c r="AX202" s="6">
        <v>-1.4597810929334533E-3</v>
      </c>
      <c r="AY202" s="6">
        <v>-1.4597810929334533E-3</v>
      </c>
      <c r="AZ202" s="6">
        <v>2163.6599120000001</v>
      </c>
      <c r="BA202" s="6">
        <v>4.6059050981358445E-3</v>
      </c>
      <c r="BB202" s="6">
        <v>4.6059050981358445E-3</v>
      </c>
      <c r="BC202" s="6">
        <v>0.89780000000000004</v>
      </c>
      <c r="BD202" s="6">
        <f t="shared" si="36"/>
        <v>0.89780000000000004</v>
      </c>
      <c r="BE202" s="6">
        <f t="shared" si="37"/>
        <v>0.89780000000000004</v>
      </c>
      <c r="BF202" s="6">
        <v>6.7073999999999998</v>
      </c>
      <c r="BG202" s="6">
        <f t="shared" si="38"/>
        <v>6.7073999999999998</v>
      </c>
      <c r="BH202" s="6">
        <f t="shared" si="39"/>
        <v>6.7073999999999998</v>
      </c>
      <c r="BI202" s="6">
        <v>3.2749999999999999</v>
      </c>
      <c r="BJ202" s="6">
        <f t="shared" si="40"/>
        <v>3.2749999999999999</v>
      </c>
      <c r="BK202" s="6">
        <f t="shared" si="41"/>
        <v>3.2749999999999999</v>
      </c>
      <c r="BL202" s="6">
        <v>56.05</v>
      </c>
      <c r="BM202" s="6">
        <f t="shared" si="42"/>
        <v>56.05</v>
      </c>
      <c r="BN202" s="6">
        <f t="shared" si="43"/>
        <v>56.05</v>
      </c>
      <c r="BO202" s="6">
        <v>5</v>
      </c>
      <c r="BP202" s="6">
        <v>5</v>
      </c>
      <c r="BQ202" s="6">
        <v>10186</v>
      </c>
      <c r="BR202" s="6">
        <v>9.2288676765900668</v>
      </c>
    </row>
    <row r="203" spans="1:70" x14ac:dyDescent="0.25">
      <c r="A203" s="6">
        <v>202</v>
      </c>
      <c r="B203" s="7">
        <v>42654</v>
      </c>
      <c r="C203" s="6">
        <v>640.70000000000005</v>
      </c>
      <c r="D203" s="6">
        <f t="shared" si="44"/>
        <v>4.2952315249958621E-2</v>
      </c>
      <c r="E203" s="6">
        <v>4.2055456133572817E-2</v>
      </c>
      <c r="F203" s="6">
        <v>4.2055456133572817E-2</v>
      </c>
      <c r="G203" s="6">
        <v>8.2710000000000006E-3</v>
      </c>
      <c r="H203" s="6">
        <v>3.7246049661399598E-2</v>
      </c>
      <c r="I203" s="6">
        <v>3.6569171750606103E-2</v>
      </c>
      <c r="J203" s="6">
        <v>3.6569171750606103E-2</v>
      </c>
      <c r="K203" s="6">
        <v>11.750267273762599</v>
      </c>
      <c r="L203" s="6">
        <v>-7.3970314130399331E-3</v>
      </c>
      <c r="M203" s="6">
        <v>-7.4245251149935082E-3</v>
      </c>
      <c r="N203" s="6">
        <v>-7.4245251149935082E-3</v>
      </c>
      <c r="O203" s="6">
        <v>3.8251442171794801</v>
      </c>
      <c r="P203" s="6">
        <v>1.3433869758563531E-2</v>
      </c>
      <c r="Q203" s="6">
        <v>1.3344435406208855E-2</v>
      </c>
      <c r="R203" s="6">
        <v>1.3344435406208855E-2</v>
      </c>
      <c r="S203" s="6">
        <v>4.4981858011455197E-3</v>
      </c>
      <c r="T203" s="6">
        <v>0.27116326412560077</v>
      </c>
      <c r="U203" s="6">
        <v>0.23993243724318797</v>
      </c>
      <c r="V203" s="6">
        <v>0.1474</v>
      </c>
      <c r="W203" s="6">
        <v>2996984110.2753901</v>
      </c>
      <c r="X203" s="6">
        <v>1.3521080318984415</v>
      </c>
      <c r="Y203" s="6">
        <v>1.082905</v>
      </c>
      <c r="Z203" s="6">
        <v>3961500</v>
      </c>
      <c r="AA203" s="6">
        <v>-0.28814911582423941</v>
      </c>
      <c r="AB203" s="6">
        <v>-0.28814911582423941</v>
      </c>
      <c r="AC203" s="6">
        <v>8989864.7641588002</v>
      </c>
      <c r="AD203" s="6">
        <v>-5.1648302072690652E-2</v>
      </c>
      <c r="AE203" s="6">
        <v>-5.1648302072690652E-2</v>
      </c>
      <c r="AF203" s="6">
        <v>201319808.53618801</v>
      </c>
      <c r="AG203" s="6">
        <v>0.73379537454220534</v>
      </c>
      <c r="AH203" s="6">
        <v>0.73379537454220534</v>
      </c>
      <c r="AI203" s="6">
        <v>703870.24753539404</v>
      </c>
      <c r="AJ203" s="6">
        <v>4.3557691487735921</v>
      </c>
      <c r="AK203" s="6">
        <v>2.7008559999999999</v>
      </c>
      <c r="AL203" s="6">
        <v>15917399.999999998</v>
      </c>
      <c r="AM203" s="6">
        <v>1.2968623471085609E-4</v>
      </c>
      <c r="AN203" s="6">
        <v>35475802043.999992</v>
      </c>
      <c r="AO203" s="11">
        <f t="shared" si="45"/>
        <v>-2.150591133017204E-16</v>
      </c>
      <c r="AP203" s="6">
        <v>84874193.000000283</v>
      </c>
      <c r="AQ203" s="11">
        <f t="shared" si="46"/>
        <v>4.8804241275139003E-4</v>
      </c>
      <c r="AR203" s="6">
        <v>47946729.000000082</v>
      </c>
      <c r="AS203" s="11">
        <f t="shared" si="47"/>
        <v>3.7451402632724019E-4</v>
      </c>
      <c r="AT203" s="6">
        <v>8999999999</v>
      </c>
      <c r="AU203" s="6">
        <v>0</v>
      </c>
      <c r="AV203" s="6">
        <v>642</v>
      </c>
      <c r="AW203" s="6">
        <v>40.68</v>
      </c>
      <c r="AX203" s="6">
        <v>-8.771953977291495E-3</v>
      </c>
      <c r="AY203" s="6">
        <v>-8.771953977291495E-3</v>
      </c>
      <c r="AZ203" s="6">
        <v>2136.7299800000001</v>
      </c>
      <c r="BA203" s="6">
        <v>-1.2446471763257408E-2</v>
      </c>
      <c r="BB203" s="6">
        <v>-1.0115000000000001E-2</v>
      </c>
      <c r="BC203" s="6">
        <v>0.90459999999999996</v>
      </c>
      <c r="BD203" s="6">
        <f t="shared" si="36"/>
        <v>0.90459999999999996</v>
      </c>
      <c r="BE203" s="6">
        <f t="shared" si="37"/>
        <v>0.90459999999999996</v>
      </c>
      <c r="BF203" s="6">
        <v>6.7220000000000004</v>
      </c>
      <c r="BG203" s="6">
        <f t="shared" si="38"/>
        <v>6.7220000000000004</v>
      </c>
      <c r="BH203" s="6">
        <f t="shared" si="39"/>
        <v>6.7220000000000004</v>
      </c>
      <c r="BI203" s="6">
        <v>3.2370000000000001</v>
      </c>
      <c r="BJ203" s="6">
        <f t="shared" si="40"/>
        <v>3.2370000000000001</v>
      </c>
      <c r="BK203" s="6">
        <f t="shared" si="41"/>
        <v>3.2370000000000001</v>
      </c>
      <c r="BL203" s="6">
        <v>55.05</v>
      </c>
      <c r="BM203" s="6">
        <f t="shared" si="42"/>
        <v>55.05</v>
      </c>
      <c r="BN203" s="6">
        <f t="shared" si="43"/>
        <v>55.05</v>
      </c>
      <c r="BO203" s="6">
        <v>5</v>
      </c>
      <c r="BP203" s="6">
        <v>5</v>
      </c>
      <c r="BQ203" s="6">
        <v>12039</v>
      </c>
      <c r="BR203" s="6">
        <v>9.3959897188628112</v>
      </c>
    </row>
    <row r="204" spans="1:70" x14ac:dyDescent="0.25">
      <c r="A204" s="6">
        <v>203</v>
      </c>
      <c r="B204" s="7">
        <v>42655</v>
      </c>
      <c r="C204" s="6">
        <v>635.61630000000002</v>
      </c>
      <c r="D204" s="6">
        <f t="shared" si="44"/>
        <v>-7.9346027782113641E-3</v>
      </c>
      <c r="E204" s="6">
        <v>-7.9662492514578701E-3</v>
      </c>
      <c r="F204" s="6">
        <v>-7.9662492514578701E-3</v>
      </c>
      <c r="G204" s="6">
        <v>7.9450000000000007E-3</v>
      </c>
      <c r="H204" s="6">
        <v>-3.9414822875105775E-2</v>
      </c>
      <c r="I204" s="6">
        <v>-4.0212620721090067E-2</v>
      </c>
      <c r="J204" s="6">
        <v>-4.0212620721090067E-2</v>
      </c>
      <c r="K204" s="6">
        <v>11.8546876604043</v>
      </c>
      <c r="L204" s="6">
        <v>8.8866392745689596E-3</v>
      </c>
      <c r="M204" s="6">
        <v>8.8473854805671513E-3</v>
      </c>
      <c r="N204" s="6">
        <v>8.8473854805671513E-3</v>
      </c>
      <c r="O204" s="6">
        <v>3.8032749322829802</v>
      </c>
      <c r="P204" s="6">
        <v>-5.7172445415993927E-3</v>
      </c>
      <c r="Q204" s="6">
        <v>-5.7336505454811722E-3</v>
      </c>
      <c r="R204" s="6">
        <v>-5.7336505454811722E-3</v>
      </c>
      <c r="S204" s="6">
        <v>4.0232125080027796E-3</v>
      </c>
      <c r="T204" s="6">
        <v>-0.10559219074983124</v>
      </c>
      <c r="U204" s="6">
        <v>-0.11159344534686969</v>
      </c>
      <c r="V204" s="6">
        <v>-0.1061</v>
      </c>
      <c r="W204" s="6">
        <v>2475619341.36762</v>
      </c>
      <c r="X204" s="6">
        <v>-0.17396314085224243</v>
      </c>
      <c r="Y204" s="6">
        <v>-0.17396314085224243</v>
      </c>
      <c r="Z204" s="6">
        <v>2988620</v>
      </c>
      <c r="AA204" s="6">
        <v>-0.24558374353149059</v>
      </c>
      <c r="AB204" s="6">
        <v>-0.24558374353149059</v>
      </c>
      <c r="AC204" s="6">
        <v>7565516.5824828399</v>
      </c>
      <c r="AD204" s="6">
        <v>-0.1584393335208574</v>
      </c>
      <c r="AE204" s="6">
        <v>-0.1584393335208574</v>
      </c>
      <c r="AF204" s="6">
        <v>119125951.446629</v>
      </c>
      <c r="AG204" s="6">
        <v>-0.40827506089538301</v>
      </c>
      <c r="AH204" s="6">
        <v>-0.40827506089538301</v>
      </c>
      <c r="AI204" s="6">
        <v>162564.96091887201</v>
      </c>
      <c r="AJ204" s="6">
        <v>-0.76904129491466044</v>
      </c>
      <c r="AK204" s="6">
        <v>-0.61693600000000004</v>
      </c>
      <c r="AL204" s="6">
        <v>15919140</v>
      </c>
      <c r="AM204" s="6">
        <v>1.0931433525587488E-4</v>
      </c>
      <c r="AN204" s="6">
        <v>35475802043.999992</v>
      </c>
      <c r="AO204" s="11">
        <f t="shared" si="45"/>
        <v>0</v>
      </c>
      <c r="AP204" s="6">
        <v>84907322.999999806</v>
      </c>
      <c r="AQ204" s="11">
        <f t="shared" si="46"/>
        <v>3.9034244484095483E-4</v>
      </c>
      <c r="AR204" s="6">
        <v>47961328.999999806</v>
      </c>
      <c r="AS204" s="11">
        <f t="shared" si="47"/>
        <v>3.0450460968305684E-4</v>
      </c>
      <c r="AT204" s="6">
        <v>8999999999</v>
      </c>
      <c r="AU204" s="6">
        <v>0</v>
      </c>
      <c r="AV204" s="6">
        <v>642</v>
      </c>
      <c r="AW204" s="6">
        <v>40.590000000000003</v>
      </c>
      <c r="AX204" s="6">
        <v>-2.2123893805308828E-3</v>
      </c>
      <c r="AY204" s="6">
        <v>-2.2123893805308828E-3</v>
      </c>
      <c r="AZ204" s="6">
        <v>2139.179932</v>
      </c>
      <c r="BA204" s="6">
        <v>1.1465894253984957E-3</v>
      </c>
      <c r="BB204" s="6">
        <v>1.1465894253984957E-3</v>
      </c>
      <c r="BC204" s="6">
        <v>0.90839999999999999</v>
      </c>
      <c r="BD204" s="6">
        <f t="shared" si="36"/>
        <v>0.90839999999999999</v>
      </c>
      <c r="BE204" s="6">
        <f t="shared" si="37"/>
        <v>0.90839999999999999</v>
      </c>
      <c r="BF204" s="6">
        <v>6.7190000000000003</v>
      </c>
      <c r="BG204" s="6">
        <f t="shared" si="38"/>
        <v>6.7190000000000003</v>
      </c>
      <c r="BH204" s="6">
        <f t="shared" si="39"/>
        <v>6.7190000000000003</v>
      </c>
      <c r="BI204" s="6">
        <v>3.21</v>
      </c>
      <c r="BJ204" s="6">
        <f t="shared" si="40"/>
        <v>3.21</v>
      </c>
      <c r="BK204" s="6">
        <f t="shared" si="41"/>
        <v>3.21</v>
      </c>
      <c r="BL204" s="6">
        <v>55.05</v>
      </c>
      <c r="BM204" s="6">
        <f t="shared" si="42"/>
        <v>55.05</v>
      </c>
      <c r="BN204" s="6">
        <f t="shared" si="43"/>
        <v>55.05</v>
      </c>
      <c r="BO204" s="6">
        <v>5</v>
      </c>
      <c r="BP204" s="6">
        <v>5</v>
      </c>
      <c r="BQ204" s="6">
        <v>13143</v>
      </c>
      <c r="BR204" s="6">
        <v>9.483720659717104</v>
      </c>
    </row>
    <row r="205" spans="1:70" x14ac:dyDescent="0.25">
      <c r="A205" s="6">
        <v>204</v>
      </c>
      <c r="B205" s="7">
        <v>42656</v>
      </c>
      <c r="C205" s="6">
        <v>634.62233880412305</v>
      </c>
      <c r="D205" s="6">
        <f t="shared" si="44"/>
        <v>-1.5637754976972386E-3</v>
      </c>
      <c r="E205" s="6">
        <v>-1.5649994707800272E-3</v>
      </c>
      <c r="F205" s="6">
        <v>-1.5649994707800272E-3</v>
      </c>
      <c r="G205" s="6">
        <v>7.9839999999999998E-3</v>
      </c>
      <c r="H205" s="6">
        <v>4.9087476400250596E-3</v>
      </c>
      <c r="I205" s="6">
        <v>4.8967390204835105E-3</v>
      </c>
      <c r="J205" s="6">
        <v>4.8967390204835105E-3</v>
      </c>
      <c r="K205" s="6">
        <v>11.960642208478699</v>
      </c>
      <c r="L205" s="6">
        <v>8.937776439972886E-3</v>
      </c>
      <c r="M205" s="6">
        <v>8.8980709267503233E-3</v>
      </c>
      <c r="N205" s="6">
        <v>8.8980709267503233E-3</v>
      </c>
      <c r="O205" s="6">
        <v>3.8943784519706601</v>
      </c>
      <c r="P205" s="6">
        <v>2.3953966334217522E-2</v>
      </c>
      <c r="Q205" s="6">
        <v>2.367157085508011E-2</v>
      </c>
      <c r="R205" s="6">
        <v>2.367157085508011E-2</v>
      </c>
      <c r="S205" s="6">
        <v>4.0756613224808697E-3</v>
      </c>
      <c r="T205" s="6">
        <v>1.3036550859235361E-2</v>
      </c>
      <c r="U205" s="6">
        <v>1.295230641150282E-2</v>
      </c>
      <c r="V205" s="6">
        <v>1.295230641150282E-2</v>
      </c>
      <c r="W205" s="6">
        <v>2099764690.7683599</v>
      </c>
      <c r="X205" s="6">
        <v>-0.15182247299442436</v>
      </c>
      <c r="Y205" s="6">
        <v>-0.15182247299442436</v>
      </c>
      <c r="Z205" s="6">
        <v>1005940</v>
      </c>
      <c r="AA205" s="6">
        <v>-0.66340986809965807</v>
      </c>
      <c r="AB205" s="6">
        <v>-0.52732100000000004</v>
      </c>
      <c r="AC205" s="6">
        <v>6550532.3136122096</v>
      </c>
      <c r="AD205" s="6">
        <v>-0.13415928149846634</v>
      </c>
      <c r="AE205" s="6">
        <v>-0.13415928149846634</v>
      </c>
      <c r="AF205" s="6">
        <v>255735406.97611099</v>
      </c>
      <c r="AG205" s="6">
        <v>1.1467648641672004</v>
      </c>
      <c r="AH205" s="6">
        <v>1.1467648641672004</v>
      </c>
      <c r="AI205" s="6">
        <v>81087.883960395193</v>
      </c>
      <c r="AJ205" s="6">
        <v>-0.5011970383897052</v>
      </c>
      <c r="AK205" s="6">
        <v>-0.5011970383897052</v>
      </c>
      <c r="AL205" s="6">
        <v>15920687.999999944</v>
      </c>
      <c r="AM205" s="6">
        <v>9.7241433893044513E-5</v>
      </c>
      <c r="AN205" s="6">
        <v>35475773334.999878</v>
      </c>
      <c r="AO205" s="11">
        <f t="shared" si="45"/>
        <v>-8.0925584371097991E-7</v>
      </c>
      <c r="AP205" s="6">
        <v>84942272.000000134</v>
      </c>
      <c r="AQ205" s="11">
        <f t="shared" si="46"/>
        <v>4.1161349534395175E-4</v>
      </c>
      <c r="AR205" s="6">
        <v>47975229.000000022</v>
      </c>
      <c r="AS205" s="11">
        <f t="shared" si="47"/>
        <v>2.8981682305375908E-4</v>
      </c>
      <c r="AT205" s="6">
        <v>8999999999</v>
      </c>
      <c r="AU205" s="6">
        <v>0</v>
      </c>
      <c r="AV205" s="6">
        <v>642</v>
      </c>
      <c r="AW205" s="6">
        <v>40.479999999999997</v>
      </c>
      <c r="AX205" s="6">
        <v>-2.7100271002711636E-3</v>
      </c>
      <c r="AY205" s="6">
        <v>-2.7100271002711636E-3</v>
      </c>
      <c r="AZ205" s="6">
        <v>2132.5500489999999</v>
      </c>
      <c r="BA205" s="6">
        <v>-3.0992638350910181E-3</v>
      </c>
      <c r="BB205" s="6">
        <v>-3.0992638350910181E-3</v>
      </c>
      <c r="BC205" s="6">
        <v>0.90439999999999998</v>
      </c>
      <c r="BD205" s="6">
        <f t="shared" si="36"/>
        <v>0.90439999999999998</v>
      </c>
      <c r="BE205" s="6">
        <f t="shared" si="37"/>
        <v>0.90439999999999998</v>
      </c>
      <c r="BF205" s="6">
        <v>6.7274000000000003</v>
      </c>
      <c r="BG205" s="6">
        <f t="shared" si="38"/>
        <v>6.7274000000000003</v>
      </c>
      <c r="BH205" s="6">
        <f t="shared" si="39"/>
        <v>6.7274000000000003</v>
      </c>
      <c r="BI205" s="6">
        <v>3.3410000000000002</v>
      </c>
      <c r="BJ205" s="6">
        <f t="shared" si="40"/>
        <v>3.3410000000000002</v>
      </c>
      <c r="BK205" s="6">
        <f t="shared" si="41"/>
        <v>3.3410000000000002</v>
      </c>
      <c r="BL205" s="6">
        <v>55.6</v>
      </c>
      <c r="BM205" s="6">
        <f t="shared" si="42"/>
        <v>55.6</v>
      </c>
      <c r="BN205" s="6">
        <f t="shared" si="43"/>
        <v>55.6</v>
      </c>
      <c r="BO205" s="6">
        <v>5</v>
      </c>
      <c r="BP205" s="6">
        <v>5</v>
      </c>
      <c r="BQ205" s="6">
        <v>11369</v>
      </c>
      <c r="BR205" s="6">
        <v>9.3387335867445813</v>
      </c>
    </row>
    <row r="206" spans="1:70" x14ac:dyDescent="0.25">
      <c r="A206" s="6">
        <v>205</v>
      </c>
      <c r="B206" s="7">
        <v>42657</v>
      </c>
      <c r="C206" s="6">
        <v>638.17999999999904</v>
      </c>
      <c r="D206" s="6">
        <f t="shared" si="44"/>
        <v>5.6059501507306226E-3</v>
      </c>
      <c r="E206" s="6">
        <v>5.5902952918392814E-3</v>
      </c>
      <c r="F206" s="6">
        <v>5.5902952918392814E-3</v>
      </c>
      <c r="G206" s="6">
        <v>8.829E-3</v>
      </c>
      <c r="H206" s="6">
        <v>0.10583667334669342</v>
      </c>
      <c r="I206" s="6">
        <v>0.10060221891028251</v>
      </c>
      <c r="J206" s="6">
        <v>0.10060221891028251</v>
      </c>
      <c r="K206" s="6">
        <v>11.916089474549301</v>
      </c>
      <c r="L206" s="6">
        <v>-3.7249449613847513E-3</v>
      </c>
      <c r="M206" s="6">
        <v>-3.7318998452790589E-3</v>
      </c>
      <c r="N206" s="6">
        <v>-3.7318998452790589E-3</v>
      </c>
      <c r="O206" s="6">
        <v>3.8789612229933499</v>
      </c>
      <c r="P206" s="6">
        <v>-3.9588419994232215E-3</v>
      </c>
      <c r="Q206" s="6">
        <v>-3.9666989575707955E-3</v>
      </c>
      <c r="R206" s="6">
        <v>-3.9666989575707955E-3</v>
      </c>
      <c r="S206" s="6">
        <v>4.2356883040341204E-3</v>
      </c>
      <c r="T206" s="6">
        <v>3.9264052847217873E-2</v>
      </c>
      <c r="U206" s="6">
        <v>3.8512821163798824E-2</v>
      </c>
      <c r="V206" s="6">
        <v>3.8512821163798824E-2</v>
      </c>
      <c r="W206" s="6">
        <v>1671558094.2516501</v>
      </c>
      <c r="X206" s="6">
        <v>-0.2039307539551099</v>
      </c>
      <c r="Y206" s="6">
        <v>-0.2039307539551099</v>
      </c>
      <c r="Z206" s="6">
        <v>1867480</v>
      </c>
      <c r="AA206" s="6">
        <v>0.85645267113346724</v>
      </c>
      <c r="AB206" s="6">
        <v>0.85645267113346724</v>
      </c>
      <c r="AC206" s="6">
        <v>3393733.0814907402</v>
      </c>
      <c r="AD206" s="6">
        <v>-0.48191491637428346</v>
      </c>
      <c r="AE206" s="6">
        <v>-0.48191491637428346</v>
      </c>
      <c r="AF206" s="6">
        <v>169699559.68336701</v>
      </c>
      <c r="AG206" s="6">
        <v>-0.33642524635151849</v>
      </c>
      <c r="AH206" s="6">
        <v>-0.33642524635151849</v>
      </c>
      <c r="AI206" s="6">
        <v>110004.125161298</v>
      </c>
      <c r="AJ206" s="6">
        <v>0.35660372164879806</v>
      </c>
      <c r="AK206" s="6">
        <v>0.35660372164879806</v>
      </c>
      <c r="AL206" s="6">
        <v>15922283.999999868</v>
      </c>
      <c r="AM206" s="6">
        <v>1.0024692399748284E-4</v>
      </c>
      <c r="AN206" s="6">
        <v>35475773335</v>
      </c>
      <c r="AO206" s="11">
        <f t="shared" si="45"/>
        <v>3.4409485974352873E-15</v>
      </c>
      <c r="AP206" s="6">
        <v>84974850.000000358</v>
      </c>
      <c r="AQ206" s="11">
        <f t="shared" si="46"/>
        <v>3.8353106448840295E-4</v>
      </c>
      <c r="AR206" s="6">
        <v>47988278.99999997</v>
      </c>
      <c r="AS206" s="11">
        <f t="shared" si="47"/>
        <v>2.7201537693437251E-4</v>
      </c>
      <c r="AT206" s="6">
        <v>8999999999</v>
      </c>
      <c r="AU206" s="6">
        <v>0</v>
      </c>
      <c r="AV206" s="6">
        <v>642</v>
      </c>
      <c r="AW206" s="6">
        <v>40.599997999999999</v>
      </c>
      <c r="AX206" s="6">
        <v>2.9643774703557932E-3</v>
      </c>
      <c r="AY206" s="6">
        <v>2.9643774703557932E-3</v>
      </c>
      <c r="AZ206" s="6">
        <v>2132.9799800000001</v>
      </c>
      <c r="BA206" s="6">
        <v>2.0160417815362803E-4</v>
      </c>
      <c r="BB206" s="6">
        <v>2.0160417815362803E-4</v>
      </c>
      <c r="BC206" s="6">
        <v>0.91149999999999998</v>
      </c>
      <c r="BD206" s="6">
        <f t="shared" si="36"/>
        <v>0.91149999999999998</v>
      </c>
      <c r="BE206" s="6">
        <f t="shared" si="37"/>
        <v>0.91149999999999998</v>
      </c>
      <c r="BF206" s="6">
        <v>6.7287999999999997</v>
      </c>
      <c r="BG206" s="6">
        <f t="shared" si="38"/>
        <v>6.7287999999999997</v>
      </c>
      <c r="BH206" s="6">
        <f t="shared" si="39"/>
        <v>6.7287999999999997</v>
      </c>
      <c r="BI206" s="6">
        <v>3.2850000000000001</v>
      </c>
      <c r="BJ206" s="6">
        <f t="shared" si="40"/>
        <v>3.2850000000000001</v>
      </c>
      <c r="BK206" s="6">
        <f t="shared" si="41"/>
        <v>3.2850000000000001</v>
      </c>
      <c r="BL206" s="6">
        <v>56.1</v>
      </c>
      <c r="BM206" s="6">
        <f t="shared" si="42"/>
        <v>56.1</v>
      </c>
      <c r="BN206" s="6">
        <f t="shared" si="43"/>
        <v>56.1</v>
      </c>
      <c r="BO206" s="6">
        <v>5</v>
      </c>
      <c r="BP206" s="6">
        <v>5</v>
      </c>
      <c r="BQ206" s="6">
        <v>10823</v>
      </c>
      <c r="BR206" s="6">
        <v>9.2895211698506248</v>
      </c>
    </row>
    <row r="207" spans="1:70" x14ac:dyDescent="0.25">
      <c r="A207" s="6">
        <v>206</v>
      </c>
      <c r="B207" s="7">
        <v>42660</v>
      </c>
      <c r="C207" s="6">
        <v>637.48249999999996</v>
      </c>
      <c r="D207" s="6">
        <f t="shared" si="44"/>
        <v>-1.0929518317701627E-3</v>
      </c>
      <c r="E207" s="6">
        <v>-4.232402068746738E-3</v>
      </c>
      <c r="F207" s="6">
        <v>-4.232402068746738E-3</v>
      </c>
      <c r="G207" s="6">
        <v>8.0350000000000005E-3</v>
      </c>
      <c r="H207" s="6">
        <v>-3.2254062771368292E-3</v>
      </c>
      <c r="I207" s="6">
        <v>-3.2306191119879793E-3</v>
      </c>
      <c r="J207" s="6">
        <v>-3.2306191119879793E-3</v>
      </c>
      <c r="K207" s="6">
        <v>11.9749843985397</v>
      </c>
      <c r="L207" s="6">
        <v>3.7443282668514198E-3</v>
      </c>
      <c r="M207" s="6">
        <v>3.7373357192599815E-3</v>
      </c>
      <c r="N207" s="6">
        <v>3.7373357192599815E-3</v>
      </c>
      <c r="O207" s="6">
        <v>3.8539976054409202</v>
      </c>
      <c r="P207" s="6">
        <v>-6.1697605402277981E-3</v>
      </c>
      <c r="Q207" s="6">
        <v>-6.1888721627630051E-3</v>
      </c>
      <c r="R207" s="6">
        <v>-6.1888721627630051E-3</v>
      </c>
      <c r="S207" s="6">
        <v>3.7291582490815698E-3</v>
      </c>
      <c r="T207" s="6">
        <v>-6.1130603018681742E-2</v>
      </c>
      <c r="U207" s="6">
        <v>-6.3078896794255115E-2</v>
      </c>
      <c r="V207" s="6">
        <v>-6.3078896794255115E-2</v>
      </c>
      <c r="W207" s="6">
        <v>1187159912.9195099</v>
      </c>
      <c r="X207" s="6">
        <v>-0.18355359756408288</v>
      </c>
      <c r="Y207" s="6">
        <v>-0.18355359756408288</v>
      </c>
      <c r="Z207" s="6">
        <v>2429920</v>
      </c>
      <c r="AA207" s="6">
        <v>2.9459436637100884</v>
      </c>
      <c r="AB207" s="6">
        <v>2.2906040000000001</v>
      </c>
      <c r="AC207" s="6">
        <v>4329663.8940791497</v>
      </c>
      <c r="AD207" s="6">
        <v>1.1105142762237459</v>
      </c>
      <c r="AE207" s="6">
        <v>1.1105142762237459</v>
      </c>
      <c r="AF207" s="6">
        <v>150919457.92926699</v>
      </c>
      <c r="AG207" s="6">
        <v>5.6164769385239489E-2</v>
      </c>
      <c r="AH207" s="6">
        <v>5.6164769385239489E-2</v>
      </c>
      <c r="AI207" s="6">
        <v>84254.078872095997</v>
      </c>
      <c r="AJ207" s="6">
        <v>5.6542983232135064</v>
      </c>
      <c r="AK207" s="6">
        <v>2.7008559999999999</v>
      </c>
      <c r="AL207" s="6">
        <v>15927072</v>
      </c>
      <c r="AM207" s="6">
        <v>3.0071062669980559E-4</v>
      </c>
      <c r="AN207" s="6">
        <v>35475773335</v>
      </c>
      <c r="AO207" s="11">
        <f t="shared" si="45"/>
        <v>0</v>
      </c>
      <c r="AP207" s="6">
        <v>85072693.999999836</v>
      </c>
      <c r="AQ207" s="11">
        <f t="shared" si="46"/>
        <v>1.1514465750687179E-3</v>
      </c>
      <c r="AR207" s="6">
        <v>48029803.999999814</v>
      </c>
      <c r="AS207" s="11">
        <f t="shared" si="47"/>
        <v>8.6531546588373303E-4</v>
      </c>
      <c r="AT207" s="6">
        <v>8999999999</v>
      </c>
      <c r="AU207" s="6">
        <v>0</v>
      </c>
      <c r="AV207" s="6">
        <v>629</v>
      </c>
      <c r="AW207" s="6">
        <v>40.790000999999997</v>
      </c>
      <c r="AX207" s="6">
        <v>4.6798770778263893E-3</v>
      </c>
      <c r="AY207" s="6">
        <v>4.6798770778263893E-3</v>
      </c>
      <c r="AZ207" s="6">
        <v>2126.5</v>
      </c>
      <c r="BA207" s="6">
        <v>-3.0379938212078618E-3</v>
      </c>
      <c r="BB207" s="6">
        <v>-3.0379938212078618E-3</v>
      </c>
      <c r="BC207" s="6">
        <v>0.90910000000000002</v>
      </c>
      <c r="BD207" s="6">
        <f t="shared" si="36"/>
        <v>0.90910000000000002</v>
      </c>
      <c r="BE207" s="6">
        <f t="shared" si="37"/>
        <v>0.90910000000000002</v>
      </c>
      <c r="BF207" s="6">
        <v>6.7374999999999998</v>
      </c>
      <c r="BG207" s="6">
        <f t="shared" si="38"/>
        <v>6.7374999999999998</v>
      </c>
      <c r="BH207" s="6">
        <f t="shared" si="39"/>
        <v>6.7374999999999998</v>
      </c>
      <c r="BI207" s="6">
        <v>3.2440000000000002</v>
      </c>
      <c r="BJ207" s="6">
        <f t="shared" si="40"/>
        <v>3.2440000000000002</v>
      </c>
      <c r="BK207" s="6">
        <f t="shared" si="41"/>
        <v>3.2440000000000002</v>
      </c>
      <c r="BL207" s="6">
        <v>56.55</v>
      </c>
      <c r="BM207" s="6">
        <f t="shared" si="42"/>
        <v>56.55</v>
      </c>
      <c r="BN207" s="6">
        <f t="shared" si="43"/>
        <v>56.55</v>
      </c>
      <c r="BO207" s="6">
        <v>0</v>
      </c>
      <c r="BP207" s="6">
        <v>4</v>
      </c>
      <c r="BQ207" s="6">
        <v>11508</v>
      </c>
      <c r="BR207" s="6">
        <v>9.3508846169684912</v>
      </c>
    </row>
    <row r="208" spans="1:70" x14ac:dyDescent="0.25">
      <c r="A208" s="6">
        <v>207</v>
      </c>
      <c r="B208" s="7">
        <v>42661</v>
      </c>
      <c r="C208" s="6">
        <v>635.46500000000003</v>
      </c>
      <c r="D208" s="6">
        <f t="shared" si="44"/>
        <v>-3.1647927590168004E-3</v>
      </c>
      <c r="E208" s="6">
        <v>-3.1698113068604102E-3</v>
      </c>
      <c r="F208" s="6">
        <v>-3.1698113068604102E-3</v>
      </c>
      <c r="G208" s="6">
        <v>8.3470000000000003E-3</v>
      </c>
      <c r="H208" s="6">
        <v>3.8830118232731768E-2</v>
      </c>
      <c r="I208" s="6">
        <v>3.8095193679123646E-2</v>
      </c>
      <c r="J208" s="6">
        <v>3.8095193679123646E-2</v>
      </c>
      <c r="K208" s="6">
        <v>12.509511262679</v>
      </c>
      <c r="L208" s="6">
        <v>4.4636957038915522E-2</v>
      </c>
      <c r="M208" s="6">
        <v>4.3669415523964285E-2</v>
      </c>
      <c r="N208" s="6">
        <v>4.3669415523964285E-2</v>
      </c>
      <c r="O208" s="6">
        <v>3.8276741725511898</v>
      </c>
      <c r="P208" s="6">
        <v>-6.8301632706175034E-3</v>
      </c>
      <c r="Q208" s="6">
        <v>-6.8535955944533083E-3</v>
      </c>
      <c r="R208" s="6">
        <v>-6.8535955944533083E-3</v>
      </c>
      <c r="S208" s="6">
        <v>3.91358955088869E-3</v>
      </c>
      <c r="T208" s="6">
        <v>4.945655010820272E-2</v>
      </c>
      <c r="U208" s="6">
        <v>4.8272458857638645E-2</v>
      </c>
      <c r="V208" s="6">
        <v>4.8272458857638645E-2</v>
      </c>
      <c r="W208" s="6">
        <v>2024277148.4577501</v>
      </c>
      <c r="X208" s="6">
        <v>0.70514277514607859</v>
      </c>
      <c r="Y208" s="6">
        <v>0.70514277514607859</v>
      </c>
      <c r="Z208" s="6">
        <v>3815580</v>
      </c>
      <c r="AA208" s="6">
        <v>0.57024922631197739</v>
      </c>
      <c r="AB208" s="6">
        <v>0.57024922631197739</v>
      </c>
      <c r="AC208" s="6">
        <v>14699505.269326201</v>
      </c>
      <c r="AD208" s="6">
        <v>2.3950684461738225</v>
      </c>
      <c r="AE208" s="6">
        <v>1.9708600000000001</v>
      </c>
      <c r="AF208" s="6">
        <v>154074552.09612101</v>
      </c>
      <c r="AG208" s="6">
        <v>2.0905814333979089E-2</v>
      </c>
      <c r="AH208" s="6">
        <v>2.0905814333979089E-2</v>
      </c>
      <c r="AI208" s="6">
        <v>34163.396167295999</v>
      </c>
      <c r="AJ208" s="6">
        <v>-0.59451937965924961</v>
      </c>
      <c r="AK208" s="6">
        <v>-0.59451937965924961</v>
      </c>
      <c r="AL208" s="6">
        <v>15928907.999999998</v>
      </c>
      <c r="AM208" s="6">
        <v>1.1527542538880576E-4</v>
      </c>
      <c r="AN208" s="6">
        <v>35475773335</v>
      </c>
      <c r="AO208" s="11">
        <f t="shared" si="45"/>
        <v>0</v>
      </c>
      <c r="AP208" s="6">
        <v>85105486.999999896</v>
      </c>
      <c r="AQ208" s="11">
        <f t="shared" si="46"/>
        <v>3.8547033669886682E-4</v>
      </c>
      <c r="AR208" s="6">
        <v>48044428.999999903</v>
      </c>
      <c r="AS208" s="11">
        <f t="shared" si="47"/>
        <v>3.0449843185055396E-4</v>
      </c>
      <c r="AT208" s="6">
        <v>8999999999</v>
      </c>
      <c r="AU208" s="6">
        <v>0</v>
      </c>
      <c r="AV208" s="6">
        <v>629</v>
      </c>
      <c r="AW208" s="6">
        <v>40.880001</v>
      </c>
      <c r="AX208" s="6">
        <v>2.2064230888350165E-3</v>
      </c>
      <c r="AY208" s="6">
        <v>2.2064230888350165E-3</v>
      </c>
      <c r="AZ208" s="6">
        <v>2139.6000979999999</v>
      </c>
      <c r="BA208" s="6">
        <v>6.1604034798964915E-3</v>
      </c>
      <c r="BB208" s="6">
        <v>6.1604034798964915E-3</v>
      </c>
      <c r="BC208" s="6">
        <v>0.91069999999999995</v>
      </c>
      <c r="BD208" s="6">
        <f t="shared" si="36"/>
        <v>0.91069999999999995</v>
      </c>
      <c r="BE208" s="6">
        <f t="shared" si="37"/>
        <v>0.91069999999999995</v>
      </c>
      <c r="BF208" s="6">
        <v>6.7408999999999999</v>
      </c>
      <c r="BG208" s="6">
        <f t="shared" si="38"/>
        <v>6.7408999999999999</v>
      </c>
      <c r="BH208" s="6">
        <f t="shared" si="39"/>
        <v>6.7408999999999999</v>
      </c>
      <c r="BI208" s="6">
        <v>3.2629999999999999</v>
      </c>
      <c r="BJ208" s="6">
        <f t="shared" si="40"/>
        <v>3.2629999999999999</v>
      </c>
      <c r="BK208" s="6">
        <f t="shared" si="41"/>
        <v>3.2629999999999999</v>
      </c>
      <c r="BL208" s="6">
        <v>57.55</v>
      </c>
      <c r="BM208" s="6">
        <f t="shared" si="42"/>
        <v>57.55</v>
      </c>
      <c r="BN208" s="6">
        <f t="shared" si="43"/>
        <v>57.55</v>
      </c>
      <c r="BO208" s="6">
        <v>0</v>
      </c>
      <c r="BP208" s="6">
        <v>4</v>
      </c>
      <c r="BQ208" s="6">
        <v>11704</v>
      </c>
      <c r="BR208" s="6">
        <v>9.3677713799250117</v>
      </c>
    </row>
    <row r="209" spans="1:70" x14ac:dyDescent="0.25">
      <c r="A209" s="6">
        <v>208</v>
      </c>
      <c r="B209" s="7">
        <v>42662</v>
      </c>
      <c r="C209" s="6">
        <v>628.4375</v>
      </c>
      <c r="D209" s="6">
        <f t="shared" si="44"/>
        <v>-1.1058830934827303E-2</v>
      </c>
      <c r="E209" s="6">
        <v>-1.1120434401572349E-2</v>
      </c>
      <c r="F209" s="6">
        <v>-1.1120434401572349E-2</v>
      </c>
      <c r="G209" s="6">
        <v>8.5839999999999996E-3</v>
      </c>
      <c r="H209" s="6">
        <v>2.8393434766982074E-2</v>
      </c>
      <c r="I209" s="6">
        <v>2.7997812459797676E-2</v>
      </c>
      <c r="J209" s="6">
        <v>2.7997812459797676E-2</v>
      </c>
      <c r="K209" s="6">
        <v>11.973806158360899</v>
      </c>
      <c r="L209" s="6">
        <v>-4.2823823654592232E-2</v>
      </c>
      <c r="M209" s="6">
        <v>-4.3767812157143038E-2</v>
      </c>
      <c r="N209" s="6">
        <v>-4.3767812157143038E-2</v>
      </c>
      <c r="O209" s="6">
        <v>3.8047501158110202</v>
      </c>
      <c r="P209" s="6">
        <v>-5.9890303371591489E-3</v>
      </c>
      <c r="Q209" s="6">
        <v>-6.0070365083483542E-3</v>
      </c>
      <c r="R209" s="6">
        <v>-6.0070365083483542E-3</v>
      </c>
      <c r="S209" s="6">
        <v>3.8104155161041301E-3</v>
      </c>
      <c r="T209" s="6">
        <v>-2.636301876908154E-2</v>
      </c>
      <c r="U209" s="6">
        <v>-2.671675402144438E-2</v>
      </c>
      <c r="V209" s="6">
        <v>-2.671675402144438E-2</v>
      </c>
      <c r="W209" s="6">
        <v>1955775379.92818</v>
      </c>
      <c r="X209" s="6">
        <v>-3.3840113534730168E-2</v>
      </c>
      <c r="Y209" s="6">
        <v>-3.3840113534730168E-2</v>
      </c>
      <c r="Z209" s="6">
        <v>3183470</v>
      </c>
      <c r="AA209" s="6">
        <v>-0.16566550825824644</v>
      </c>
      <c r="AB209" s="6">
        <v>-0.16566550825824644</v>
      </c>
      <c r="AC209" s="6">
        <v>7727576.6800420498</v>
      </c>
      <c r="AD209" s="6">
        <v>-0.4742968189434672</v>
      </c>
      <c r="AE209" s="6">
        <v>-0.4742968189434672</v>
      </c>
      <c r="AF209" s="6">
        <v>143677287.34793901</v>
      </c>
      <c r="AG209" s="6">
        <v>-6.7482037797491415E-2</v>
      </c>
      <c r="AH209" s="6">
        <v>-6.7482037797491415E-2</v>
      </c>
      <c r="AI209" s="6">
        <v>39967.958692344197</v>
      </c>
      <c r="AJ209" s="6">
        <v>0.16990589860046759</v>
      </c>
      <c r="AK209" s="6">
        <v>0.16990589860046759</v>
      </c>
      <c r="AL209" s="6">
        <v>15930456</v>
      </c>
      <c r="AM209" s="6">
        <v>9.7181803046502807E-5</v>
      </c>
      <c r="AN209" s="6">
        <v>35475773334.999886</v>
      </c>
      <c r="AO209" s="11">
        <f t="shared" si="45"/>
        <v>-3.2258893100955711E-15</v>
      </c>
      <c r="AP209" s="6">
        <v>85139188.000000298</v>
      </c>
      <c r="AQ209" s="11">
        <f t="shared" si="46"/>
        <v>3.9599091889812429E-4</v>
      </c>
      <c r="AR209" s="6">
        <v>48060378.999999858</v>
      </c>
      <c r="AS209" s="11">
        <f t="shared" si="47"/>
        <v>3.319843805398401E-4</v>
      </c>
      <c r="AT209" s="6">
        <v>8999999999</v>
      </c>
      <c r="AU209" s="6">
        <v>0</v>
      </c>
      <c r="AV209" s="6">
        <v>629</v>
      </c>
      <c r="AW209" s="6">
        <v>40.919998</v>
      </c>
      <c r="AX209" s="6">
        <v>9.7840017176123884E-4</v>
      </c>
      <c r="AY209" s="6">
        <v>9.7840017176123884E-4</v>
      </c>
      <c r="AZ209" s="6">
        <v>2144.290039</v>
      </c>
      <c r="BA209" s="6">
        <v>2.1919708287469379E-3</v>
      </c>
      <c r="BB209" s="6">
        <v>2.1919708287469379E-3</v>
      </c>
      <c r="BC209" s="6">
        <v>0.9113</v>
      </c>
      <c r="BD209" s="6">
        <f t="shared" si="36"/>
        <v>0.9113</v>
      </c>
      <c r="BE209" s="6">
        <f t="shared" si="37"/>
        <v>0.9113</v>
      </c>
      <c r="BF209" s="6">
        <v>6.7378999999999998</v>
      </c>
      <c r="BG209" s="6">
        <f t="shared" si="38"/>
        <v>6.7378999999999998</v>
      </c>
      <c r="BH209" s="6">
        <f t="shared" si="39"/>
        <v>6.7378999999999998</v>
      </c>
      <c r="BI209" s="6">
        <v>3.17</v>
      </c>
      <c r="BJ209" s="6">
        <f t="shared" si="40"/>
        <v>3.17</v>
      </c>
      <c r="BK209" s="6">
        <f t="shared" si="41"/>
        <v>3.17</v>
      </c>
      <c r="BL209" s="6">
        <v>57.55</v>
      </c>
      <c r="BM209" s="6">
        <f t="shared" si="42"/>
        <v>57.55</v>
      </c>
      <c r="BN209" s="6">
        <f t="shared" si="43"/>
        <v>57.55</v>
      </c>
      <c r="BO209" s="6">
        <v>0</v>
      </c>
      <c r="BP209" s="6">
        <v>4</v>
      </c>
      <c r="BQ209" s="6">
        <v>11037</v>
      </c>
      <c r="BR209" s="6">
        <v>9.3090991439994468</v>
      </c>
    </row>
    <row r="210" spans="1:70" x14ac:dyDescent="0.25">
      <c r="A210" s="6">
        <v>209</v>
      </c>
      <c r="B210" s="7">
        <v>42663</v>
      </c>
      <c r="C210" s="6">
        <v>628.54250000000002</v>
      </c>
      <c r="D210" s="6">
        <f t="shared" si="44"/>
        <v>1.6708105420191856E-4</v>
      </c>
      <c r="E210" s="6">
        <v>1.6706709771704094E-4</v>
      </c>
      <c r="F210" s="6">
        <v>1.6706709771704094E-4</v>
      </c>
      <c r="G210" s="6">
        <v>9.0930000000000004E-3</v>
      </c>
      <c r="H210" s="6">
        <v>5.9296365330848179E-2</v>
      </c>
      <c r="I210" s="6">
        <v>5.7604881415378603E-2</v>
      </c>
      <c r="J210" s="6">
        <v>5.7604881415378603E-2</v>
      </c>
      <c r="K210" s="6">
        <v>12.0165220791257</v>
      </c>
      <c r="L210" s="6">
        <v>3.5674471592287821E-3</v>
      </c>
      <c r="M210" s="6">
        <v>3.5610989131535974E-3</v>
      </c>
      <c r="N210" s="6">
        <v>3.5610989131535974E-3</v>
      </c>
      <c r="O210" s="6">
        <v>3.7859779036638099</v>
      </c>
      <c r="P210" s="6">
        <v>-4.9338883174483514E-3</v>
      </c>
      <c r="Q210" s="6">
        <v>-4.9461001287806018E-3</v>
      </c>
      <c r="R210" s="6">
        <v>-4.9461001287806018E-3</v>
      </c>
      <c r="S210" s="6">
        <v>3.73349828141784E-3</v>
      </c>
      <c r="T210" s="6">
        <v>-2.01860490965385E-2</v>
      </c>
      <c r="U210" s="6">
        <v>-2.0392571357431673E-2</v>
      </c>
      <c r="V210" s="6">
        <v>-2.0392571357431673E-2</v>
      </c>
      <c r="W210" s="6">
        <v>1803186001.03513</v>
      </c>
      <c r="X210" s="6">
        <v>-7.8019889430581413E-2</v>
      </c>
      <c r="Y210" s="6">
        <v>-7.8019889430581413E-2</v>
      </c>
      <c r="Z210" s="6">
        <v>6008900</v>
      </c>
      <c r="AA210" s="6">
        <v>0.88753153005996599</v>
      </c>
      <c r="AB210" s="6">
        <v>0.88753153005996599</v>
      </c>
      <c r="AC210" s="6">
        <v>4811381.1515808497</v>
      </c>
      <c r="AD210" s="6">
        <v>-0.37737516548918043</v>
      </c>
      <c r="AE210" s="6">
        <v>-0.37737516548918043</v>
      </c>
      <c r="AF210" s="6">
        <v>102540599.270383</v>
      </c>
      <c r="AG210" s="6">
        <v>-0.28631308982008075</v>
      </c>
      <c r="AH210" s="6">
        <v>-0.28631308982008075</v>
      </c>
      <c r="AI210" s="6">
        <v>70164.321256129595</v>
      </c>
      <c r="AJ210" s="6">
        <v>0.75551425571227548</v>
      </c>
      <c r="AK210" s="6">
        <v>0.75551425571227548</v>
      </c>
      <c r="AL210" s="6">
        <v>15931992</v>
      </c>
      <c r="AM210" s="6">
        <v>9.6419085555366393E-5</v>
      </c>
      <c r="AN210" s="6">
        <v>35488165563</v>
      </c>
      <c r="AO210" s="11">
        <f t="shared" si="45"/>
        <v>3.4931523220350626E-4</v>
      </c>
      <c r="AP210" s="6">
        <v>85173385.999999508</v>
      </c>
      <c r="AQ210" s="11">
        <f t="shared" si="46"/>
        <v>4.0167167202969002E-4</v>
      </c>
      <c r="AR210" s="6">
        <v>48074203.999999911</v>
      </c>
      <c r="AS210" s="11">
        <f t="shared" si="47"/>
        <v>2.8765898829162778E-4</v>
      </c>
      <c r="AT210" s="6">
        <v>8999999999</v>
      </c>
      <c r="AU210" s="6">
        <v>0</v>
      </c>
      <c r="AV210" s="6">
        <v>629</v>
      </c>
      <c r="AW210" s="6">
        <v>40.919998</v>
      </c>
      <c r="AX210" s="6">
        <v>0</v>
      </c>
      <c r="AY210" s="6">
        <v>0</v>
      </c>
      <c r="AZ210" s="6">
        <v>2141.3400879999999</v>
      </c>
      <c r="BA210" s="6">
        <v>-1.3757238742645931E-3</v>
      </c>
      <c r="BB210" s="6">
        <v>-1.3757238742645931E-3</v>
      </c>
      <c r="BC210" s="6">
        <v>0.91490000000000005</v>
      </c>
      <c r="BD210" s="6">
        <f t="shared" si="36"/>
        <v>0.91490000000000005</v>
      </c>
      <c r="BE210" s="6">
        <f t="shared" si="37"/>
        <v>0.91490000000000005</v>
      </c>
      <c r="BF210" s="6">
        <v>6.7454000000000001</v>
      </c>
      <c r="BG210" s="6">
        <f t="shared" si="38"/>
        <v>6.7454000000000001</v>
      </c>
      <c r="BH210" s="6">
        <f t="shared" si="39"/>
        <v>6.7454000000000001</v>
      </c>
      <c r="BI210" s="6">
        <v>3.141</v>
      </c>
      <c r="BJ210" s="6">
        <f t="shared" si="40"/>
        <v>3.141</v>
      </c>
      <c r="BK210" s="6">
        <f t="shared" si="41"/>
        <v>3.141</v>
      </c>
      <c r="BL210" s="6">
        <v>57.55</v>
      </c>
      <c r="BM210" s="6">
        <f t="shared" si="42"/>
        <v>57.55</v>
      </c>
      <c r="BN210" s="6">
        <f t="shared" si="43"/>
        <v>57.55</v>
      </c>
      <c r="BO210" s="6">
        <v>0</v>
      </c>
      <c r="BP210" s="6">
        <v>4</v>
      </c>
      <c r="BQ210" s="6">
        <v>10002</v>
      </c>
      <c r="BR210" s="6">
        <v>9.21064032698518</v>
      </c>
    </row>
    <row r="211" spans="1:70" x14ac:dyDescent="0.25">
      <c r="A211" s="6">
        <v>210</v>
      </c>
      <c r="B211" s="7">
        <v>42664</v>
      </c>
      <c r="C211" s="6">
        <v>629.71879999999896</v>
      </c>
      <c r="D211" s="6">
        <f t="shared" si="44"/>
        <v>1.8714724939028723E-3</v>
      </c>
      <c r="E211" s="6">
        <v>1.8697234710805502E-3</v>
      </c>
      <c r="F211" s="6">
        <v>1.8697234710805502E-3</v>
      </c>
      <c r="G211" s="6">
        <v>9.0310000000000008E-3</v>
      </c>
      <c r="H211" s="6">
        <v>-6.8184317606949912E-3</v>
      </c>
      <c r="I211" s="6">
        <v>-6.8417834751140017E-3</v>
      </c>
      <c r="J211" s="6">
        <v>-6.8417834751140017E-3</v>
      </c>
      <c r="K211" s="6">
        <v>12.0905759728404</v>
      </c>
      <c r="L211" s="6">
        <v>6.1626727955954247E-3</v>
      </c>
      <c r="M211" s="6">
        <v>6.1437611852092396E-3</v>
      </c>
      <c r="N211" s="6">
        <v>6.1437611852092396E-3</v>
      </c>
      <c r="O211" s="6">
        <v>3.7972368764367799</v>
      </c>
      <c r="P211" s="6">
        <v>2.9738611950361048E-3</v>
      </c>
      <c r="Q211" s="6">
        <v>2.9694480171198897E-3</v>
      </c>
      <c r="R211" s="6">
        <v>2.9694480171198897E-3</v>
      </c>
      <c r="S211" s="6">
        <v>3.6787440809979001E-3</v>
      </c>
      <c r="T211" s="6">
        <v>-1.4665655718246743E-2</v>
      </c>
      <c r="U211" s="6">
        <v>-1.4774259586314047E-2</v>
      </c>
      <c r="V211" s="6">
        <v>-1.4774259586314047E-2</v>
      </c>
      <c r="W211" s="6">
        <v>1283400177.4939001</v>
      </c>
      <c r="X211" s="6">
        <v>-0.28825968216414932</v>
      </c>
      <c r="Y211" s="6">
        <v>-0.28825968216414932</v>
      </c>
      <c r="Z211" s="6">
        <v>4108640</v>
      </c>
      <c r="AA211" s="6">
        <v>-0.31624090931784521</v>
      </c>
      <c r="AB211" s="6">
        <v>-0.31624090931784521</v>
      </c>
      <c r="AC211" s="6">
        <v>2496841.1791091901</v>
      </c>
      <c r="AD211" s="6">
        <v>-0.48105521045888944</v>
      </c>
      <c r="AE211" s="6">
        <v>-0.48105521045888944</v>
      </c>
      <c r="AF211" s="6">
        <v>138914535.78787801</v>
      </c>
      <c r="AG211" s="6">
        <v>0.35472716929986736</v>
      </c>
      <c r="AH211" s="6">
        <v>0.35472716929986736</v>
      </c>
      <c r="AI211" s="6">
        <v>42270.0957001309</v>
      </c>
      <c r="AJ211" s="6">
        <v>-0.39755569578123495</v>
      </c>
      <c r="AK211" s="6">
        <v>-0.39755569578123495</v>
      </c>
      <c r="AL211" s="6">
        <v>15933995.999999866</v>
      </c>
      <c r="AM211" s="6">
        <v>1.2578464763639659E-4</v>
      </c>
      <c r="AN211" s="6">
        <v>35488165563</v>
      </c>
      <c r="AO211" s="11">
        <f t="shared" si="45"/>
        <v>0</v>
      </c>
      <c r="AP211" s="6">
        <v>85205385.999999851</v>
      </c>
      <c r="AQ211" s="11">
        <f t="shared" si="46"/>
        <v>3.7570421352443254E-4</v>
      </c>
      <c r="AR211" s="6">
        <v>48087703.999999881</v>
      </c>
      <c r="AS211" s="11">
        <f t="shared" si="47"/>
        <v>2.808158820470584E-4</v>
      </c>
      <c r="AT211" s="6">
        <v>8999999999</v>
      </c>
      <c r="AU211" s="6">
        <v>0</v>
      </c>
      <c r="AV211" s="6">
        <v>629</v>
      </c>
      <c r="AW211" s="6">
        <v>41.060001</v>
      </c>
      <c r="AX211" s="6">
        <v>3.4213833539288078E-3</v>
      </c>
      <c r="AY211" s="6">
        <v>3.4213833539288078E-3</v>
      </c>
      <c r="AZ211" s="6">
        <v>2141.1599120000001</v>
      </c>
      <c r="BA211" s="6">
        <v>-8.4141702203002281E-5</v>
      </c>
      <c r="BB211" s="6">
        <v>-8.4141702203002281E-5</v>
      </c>
      <c r="BC211" s="6">
        <v>0.91869999999999996</v>
      </c>
      <c r="BD211" s="6">
        <f t="shared" si="36"/>
        <v>0.91869999999999996</v>
      </c>
      <c r="BE211" s="6">
        <f t="shared" si="37"/>
        <v>0.91869999999999996</v>
      </c>
      <c r="BF211" s="6">
        <v>6.7667000000000002</v>
      </c>
      <c r="BG211" s="6">
        <f t="shared" si="38"/>
        <v>6.7667000000000002</v>
      </c>
      <c r="BH211" s="6">
        <f t="shared" si="39"/>
        <v>6.7667000000000002</v>
      </c>
      <c r="BI211" s="6">
        <v>2.9929999999999999</v>
      </c>
      <c r="BJ211" s="6">
        <f t="shared" si="40"/>
        <v>2.9929999999999999</v>
      </c>
      <c r="BK211" s="6">
        <f t="shared" si="41"/>
        <v>2.9929999999999999</v>
      </c>
      <c r="BL211" s="6">
        <v>57.55</v>
      </c>
      <c r="BM211" s="6">
        <f t="shared" si="42"/>
        <v>57.55</v>
      </c>
      <c r="BN211" s="6">
        <f t="shared" si="43"/>
        <v>57.55</v>
      </c>
      <c r="BO211" s="6">
        <v>0</v>
      </c>
      <c r="BP211" s="6">
        <v>4</v>
      </c>
      <c r="BQ211" s="6">
        <v>12149</v>
      </c>
      <c r="BR211" s="6">
        <v>9.4050844487686938</v>
      </c>
    </row>
    <row r="212" spans="1:70" x14ac:dyDescent="0.25">
      <c r="A212" s="6">
        <v>211</v>
      </c>
      <c r="B212" s="7">
        <v>42667</v>
      </c>
      <c r="C212" s="6">
        <v>648.7663</v>
      </c>
      <c r="D212" s="6">
        <f t="shared" si="44"/>
        <v>3.024762798887546E-2</v>
      </c>
      <c r="E212" s="6">
        <v>-1.3247150758032723E-3</v>
      </c>
      <c r="F212" s="6">
        <v>-1.3247150758032723E-3</v>
      </c>
      <c r="G212" s="6">
        <v>9.0600000000000003E-3</v>
      </c>
      <c r="H212" s="6">
        <v>-3.5862509311482438E-2</v>
      </c>
      <c r="I212" s="6">
        <v>-3.6521369346039959E-2</v>
      </c>
      <c r="J212" s="6">
        <v>-3.6521369346039959E-2</v>
      </c>
      <c r="K212" s="6">
        <v>11.890535450541</v>
      </c>
      <c r="L212" s="6">
        <v>-3.625413397627608E-3</v>
      </c>
      <c r="M212" s="6">
        <v>-3.6320011357818863E-3</v>
      </c>
      <c r="N212" s="6">
        <v>-3.6320011357818863E-3</v>
      </c>
      <c r="O212" s="6">
        <v>3.8574513624687699</v>
      </c>
      <c r="P212" s="6">
        <v>-7.7933500014975763E-4</v>
      </c>
      <c r="Q212" s="6">
        <v>-7.796388395429738E-4</v>
      </c>
      <c r="R212" s="6">
        <v>-7.796388395429738E-4</v>
      </c>
      <c r="S212" s="6">
        <v>3.8362680103751598E-3</v>
      </c>
      <c r="T212" s="6">
        <v>5.7466198739947336E-2</v>
      </c>
      <c r="U212" s="6">
        <v>5.5875668060976706E-2</v>
      </c>
      <c r="V212" s="6">
        <v>5.5875668060976706E-2</v>
      </c>
      <c r="W212" s="6">
        <v>3212766801.2130799</v>
      </c>
      <c r="X212" s="6">
        <v>-0.11822571337460679</v>
      </c>
      <c r="Y212" s="6">
        <v>-0.11822571337460679</v>
      </c>
      <c r="Z212" s="6">
        <v>1715970</v>
      </c>
      <c r="AA212" s="6">
        <v>0.84281857370221847</v>
      </c>
      <c r="AB212" s="6">
        <v>0.84281857370221847</v>
      </c>
      <c r="AC212" s="6">
        <v>2417942.6104333098</v>
      </c>
      <c r="AD212" s="6">
        <v>-0.14965106271244605</v>
      </c>
      <c r="AE212" s="6">
        <v>-0.14965106271244605</v>
      </c>
      <c r="AF212" s="6">
        <v>194274743.235663</v>
      </c>
      <c r="AG212" s="6">
        <v>-0.305588885955489</v>
      </c>
      <c r="AH212" s="6">
        <v>-0.305588885955489</v>
      </c>
      <c r="AI212" s="6">
        <v>59161.7016535246</v>
      </c>
      <c r="AJ212" s="6">
        <v>0.13774830028963611</v>
      </c>
      <c r="AK212" s="6">
        <v>0.13774830028963611</v>
      </c>
      <c r="AL212" s="6">
        <v>15939252</v>
      </c>
      <c r="AM212" s="6">
        <v>3.2986075810073975E-4</v>
      </c>
      <c r="AN212" s="6">
        <v>35488165563</v>
      </c>
      <c r="AO212" s="11">
        <f t="shared" si="45"/>
        <v>0</v>
      </c>
      <c r="AP212" s="6">
        <v>85300967.000000179</v>
      </c>
      <c r="AQ212" s="11">
        <f t="shared" si="46"/>
        <v>1.1217718091239913E-3</v>
      </c>
      <c r="AR212" s="6">
        <v>48129178.999999918</v>
      </c>
      <c r="AS212" s="11">
        <f t="shared" si="47"/>
        <v>8.6248659324715017E-4</v>
      </c>
      <c r="AT212" s="6">
        <v>8999999999</v>
      </c>
      <c r="AU212" s="6">
        <v>0</v>
      </c>
      <c r="AV212" s="6">
        <v>629</v>
      </c>
      <c r="AW212" s="6">
        <v>41.59</v>
      </c>
      <c r="AX212" s="6">
        <v>1.2907914931614436E-2</v>
      </c>
      <c r="AY212" s="6">
        <v>9.5010000000000008E-3</v>
      </c>
      <c r="AZ212" s="6">
        <v>2151.330078</v>
      </c>
      <c r="BA212" s="6">
        <v>4.7498395346381216E-3</v>
      </c>
      <c r="BB212" s="6">
        <v>4.7498395346381216E-3</v>
      </c>
      <c r="BC212" s="6">
        <v>0.91900000000000004</v>
      </c>
      <c r="BD212" s="6">
        <f t="shared" si="36"/>
        <v>0.91900000000000004</v>
      </c>
      <c r="BE212" s="6">
        <f t="shared" si="37"/>
        <v>0.91900000000000004</v>
      </c>
      <c r="BF212" s="6">
        <v>6.7751999999999999</v>
      </c>
      <c r="BG212" s="6">
        <f t="shared" si="38"/>
        <v>6.7751999999999999</v>
      </c>
      <c r="BH212" s="6">
        <f t="shared" si="39"/>
        <v>6.7751999999999999</v>
      </c>
      <c r="BI212" s="6">
        <v>2.831</v>
      </c>
      <c r="BJ212" s="6">
        <f t="shared" si="40"/>
        <v>2.831</v>
      </c>
      <c r="BK212" s="6">
        <f t="shared" si="41"/>
        <v>2.831</v>
      </c>
      <c r="BL212" s="6">
        <v>57.55</v>
      </c>
      <c r="BM212" s="6">
        <f t="shared" si="42"/>
        <v>57.55</v>
      </c>
      <c r="BN212" s="6">
        <f t="shared" si="43"/>
        <v>57.55</v>
      </c>
      <c r="BO212" s="6">
        <v>2</v>
      </c>
      <c r="BP212" s="6">
        <v>9</v>
      </c>
      <c r="BQ212" s="6">
        <v>11109</v>
      </c>
      <c r="BR212" s="6">
        <v>9.3156008826336762</v>
      </c>
    </row>
    <row r="213" spans="1:70" x14ac:dyDescent="0.25">
      <c r="A213" s="6">
        <v>212</v>
      </c>
      <c r="B213" s="7">
        <v>42668</v>
      </c>
      <c r="C213" s="6">
        <v>652.63379999999995</v>
      </c>
      <c r="D213" s="6">
        <f t="shared" si="44"/>
        <v>5.9613145750633933E-3</v>
      </c>
      <c r="E213" s="6">
        <v>5.9436162413906294E-3</v>
      </c>
      <c r="F213" s="6">
        <v>5.9436162413906294E-3</v>
      </c>
      <c r="G213" s="6">
        <v>8.9160000000000003E-3</v>
      </c>
      <c r="H213" s="6">
        <v>-1.5894039735099341E-2</v>
      </c>
      <c r="I213" s="6">
        <v>-1.6021704531265484E-2</v>
      </c>
      <c r="J213" s="6">
        <v>-1.6021704531265484E-2</v>
      </c>
      <c r="K213" s="6">
        <v>11.272711525960499</v>
      </c>
      <c r="L213" s="6">
        <v>-5.195930218200482E-2</v>
      </c>
      <c r="M213" s="6">
        <v>-5.3357847460830776E-2</v>
      </c>
      <c r="N213" s="6">
        <v>-5.3357847460830776E-2</v>
      </c>
      <c r="O213" s="6">
        <v>3.8959357270555799</v>
      </c>
      <c r="P213" s="6">
        <v>9.9766298964246783E-3</v>
      </c>
      <c r="Q213" s="6">
        <v>9.9271918690527483E-3</v>
      </c>
      <c r="R213" s="6">
        <v>9.9271918690527483E-3</v>
      </c>
      <c r="S213" s="6">
        <v>3.8485859821788598E-3</v>
      </c>
      <c r="T213" s="6">
        <v>3.210925767017871E-3</v>
      </c>
      <c r="U213" s="6">
        <v>3.205781753299994E-3</v>
      </c>
      <c r="V213" s="6">
        <v>3.205781753299994E-3</v>
      </c>
      <c r="W213" s="6">
        <v>2499429907.0525398</v>
      </c>
      <c r="X213" s="6">
        <v>-0.22203195510212492</v>
      </c>
      <c r="Y213" s="6">
        <v>-0.22203195510212492</v>
      </c>
      <c r="Z213" s="6">
        <v>2853580</v>
      </c>
      <c r="AA213" s="6">
        <v>0.66295448055618689</v>
      </c>
      <c r="AB213" s="6">
        <v>0.66295448055618689</v>
      </c>
      <c r="AC213" s="6">
        <v>13528339.239714401</v>
      </c>
      <c r="AD213" s="6">
        <v>4.5949794595373135</v>
      </c>
      <c r="AE213" s="6">
        <v>1.9708600000000001</v>
      </c>
      <c r="AF213" s="6">
        <v>171626558.45708799</v>
      </c>
      <c r="AG213" s="6">
        <v>-0.11657812230950605</v>
      </c>
      <c r="AH213" s="6">
        <v>-0.11657812230950605</v>
      </c>
      <c r="AI213" s="6">
        <v>96736.905112846594</v>
      </c>
      <c r="AJ213" s="6">
        <v>0.63512715843398027</v>
      </c>
      <c r="AK213" s="6">
        <v>0.63512715843398027</v>
      </c>
      <c r="AL213" s="6">
        <v>15940824</v>
      </c>
      <c r="AM213" s="6">
        <v>9.8624452389610252E-5</v>
      </c>
      <c r="AN213" s="6">
        <v>35488165563</v>
      </c>
      <c r="AO213" s="11">
        <f t="shared" si="45"/>
        <v>0</v>
      </c>
      <c r="AP213" s="6">
        <v>85330195.000000268</v>
      </c>
      <c r="AQ213" s="11">
        <f t="shared" si="46"/>
        <v>3.4264558806337267E-4</v>
      </c>
      <c r="AR213" s="6">
        <v>48143353.999999955</v>
      </c>
      <c r="AS213" s="11">
        <f t="shared" si="47"/>
        <v>2.9451987951087377E-4</v>
      </c>
      <c r="AT213" s="6">
        <v>8999999999</v>
      </c>
      <c r="AU213" s="6">
        <v>0</v>
      </c>
      <c r="AV213" s="6">
        <v>629</v>
      </c>
      <c r="AW213" s="6">
        <v>41.880001</v>
      </c>
      <c r="AX213" s="6">
        <v>6.9728540514545946E-3</v>
      </c>
      <c r="AY213" s="6">
        <v>6.9728540514545946E-3</v>
      </c>
      <c r="AZ213" s="6">
        <v>2143.1599120000001</v>
      </c>
      <c r="BA213" s="6">
        <v>-3.7977277794560178E-3</v>
      </c>
      <c r="BB213" s="6">
        <v>-3.7977277794560178E-3</v>
      </c>
      <c r="BC213" s="6">
        <v>0.91839999999999999</v>
      </c>
      <c r="BD213" s="6">
        <f t="shared" si="36"/>
        <v>0.91839999999999999</v>
      </c>
      <c r="BE213" s="6">
        <f t="shared" si="37"/>
        <v>0.91839999999999999</v>
      </c>
      <c r="BF213" s="6">
        <v>6.7812000000000001</v>
      </c>
      <c r="BG213" s="6">
        <f t="shared" si="38"/>
        <v>6.7812000000000001</v>
      </c>
      <c r="BH213" s="6">
        <f t="shared" si="39"/>
        <v>6.7812000000000001</v>
      </c>
      <c r="BI213" s="6">
        <v>2.774</v>
      </c>
      <c r="BJ213" s="6">
        <f t="shared" si="40"/>
        <v>2.774</v>
      </c>
      <c r="BK213" s="6">
        <f t="shared" si="41"/>
        <v>2.774</v>
      </c>
      <c r="BL213" s="6">
        <v>58.05</v>
      </c>
      <c r="BM213" s="6">
        <f t="shared" si="42"/>
        <v>58.05</v>
      </c>
      <c r="BN213" s="6">
        <f t="shared" si="43"/>
        <v>58.05</v>
      </c>
      <c r="BO213" s="6">
        <v>2</v>
      </c>
      <c r="BP213" s="6">
        <v>9</v>
      </c>
      <c r="BQ213" s="6">
        <v>12402</v>
      </c>
      <c r="BR213" s="6">
        <v>9.4256936578153301</v>
      </c>
    </row>
    <row r="214" spans="1:70" x14ac:dyDescent="0.25">
      <c r="A214" s="6">
        <v>213</v>
      </c>
      <c r="B214" s="7">
        <v>42669</v>
      </c>
      <c r="C214" s="6">
        <v>673.41750000000002</v>
      </c>
      <c r="D214" s="6">
        <f t="shared" si="44"/>
        <v>3.1845883556751227E-2</v>
      </c>
      <c r="E214" s="6">
        <v>3.1349318268588562E-2</v>
      </c>
      <c r="F214" s="6">
        <v>3.1349318268588562E-2</v>
      </c>
      <c r="G214" s="6">
        <v>8.8739999999999895E-3</v>
      </c>
      <c r="H214" s="6">
        <v>-4.7106325706606977E-3</v>
      </c>
      <c r="I214" s="6">
        <v>-4.7217625669059259E-3</v>
      </c>
      <c r="J214" s="6">
        <v>-4.7217625669059259E-3</v>
      </c>
      <c r="K214" s="6">
        <v>11.497257370206899</v>
      </c>
      <c r="L214" s="6">
        <v>1.9919417234201538E-2</v>
      </c>
      <c r="M214" s="6">
        <v>1.9723621463733899E-2</v>
      </c>
      <c r="N214" s="6">
        <v>1.9723621463733899E-2</v>
      </c>
      <c r="O214" s="6">
        <v>3.9214968008048099</v>
      </c>
      <c r="P214" s="6">
        <v>6.5609587888525618E-3</v>
      </c>
      <c r="Q214" s="6">
        <v>6.5395293793178069E-3</v>
      </c>
      <c r="R214" s="6">
        <v>6.5395293793178069E-3</v>
      </c>
      <c r="S214" s="6">
        <v>3.81516356574664E-3</v>
      </c>
      <c r="T214" s="6">
        <v>-8.6843366854695778E-3</v>
      </c>
      <c r="U214" s="6">
        <v>-8.7222652867882632E-3</v>
      </c>
      <c r="V214" s="6">
        <v>-8.7222652867882632E-3</v>
      </c>
      <c r="W214" s="6">
        <v>4850797702.7252798</v>
      </c>
      <c r="X214" s="6">
        <v>0.94076164690115172</v>
      </c>
      <c r="Y214" s="6">
        <v>0.94076164690115172</v>
      </c>
      <c r="Z214" s="6">
        <v>3085430</v>
      </c>
      <c r="AA214" s="6">
        <v>8.1248817275142104E-2</v>
      </c>
      <c r="AB214" s="6">
        <v>8.1248817275142104E-2</v>
      </c>
      <c r="AC214" s="6">
        <v>6113958.1308935098</v>
      </c>
      <c r="AD214" s="6">
        <v>-0.54806292017388958</v>
      </c>
      <c r="AE214" s="6">
        <v>-0.54806292017388958</v>
      </c>
      <c r="AF214" s="6">
        <v>303648598.995471</v>
      </c>
      <c r="AG214" s="6">
        <v>0.76924015563356207</v>
      </c>
      <c r="AH214" s="6">
        <v>0.76924015563356207</v>
      </c>
      <c r="AI214" s="6">
        <v>38290.653282079998</v>
      </c>
      <c r="AJ214" s="6">
        <v>-0.60417740016167809</v>
      </c>
      <c r="AK214" s="6">
        <v>-0.60417740016167809</v>
      </c>
      <c r="AL214" s="6">
        <v>15941712</v>
      </c>
      <c r="AM214" s="6">
        <v>5.5706028747321972E-5</v>
      </c>
      <c r="AN214" s="6">
        <v>35488165562.999931</v>
      </c>
      <c r="AO214" s="11">
        <f t="shared" si="45"/>
        <v>-1.9348577107868245E-15</v>
      </c>
      <c r="AP214" s="6">
        <v>85348260.00000003</v>
      </c>
      <c r="AQ214" s="11">
        <f t="shared" si="46"/>
        <v>2.1170700476849403E-4</v>
      </c>
      <c r="AR214" s="6">
        <v>48152629.000000022</v>
      </c>
      <c r="AS214" s="11">
        <f t="shared" si="47"/>
        <v>1.926537980728776E-4</v>
      </c>
      <c r="AT214" s="6">
        <v>8999999999</v>
      </c>
      <c r="AU214" s="6">
        <v>0</v>
      </c>
      <c r="AV214" s="6">
        <v>629</v>
      </c>
      <c r="AW214" s="6">
        <v>41.889999000000003</v>
      </c>
      <c r="AX214" s="6">
        <v>2.3872969821569633E-4</v>
      </c>
      <c r="AY214" s="6">
        <v>2.3872969821569633E-4</v>
      </c>
      <c r="AZ214" s="6">
        <v>2139.429932</v>
      </c>
      <c r="BA214" s="6">
        <v>-1.7404114266579603E-3</v>
      </c>
      <c r="BB214" s="6">
        <v>-1.7404114266579603E-3</v>
      </c>
      <c r="BC214" s="6">
        <v>0.91659999999999997</v>
      </c>
      <c r="BD214" s="6">
        <f t="shared" si="36"/>
        <v>0.91659999999999997</v>
      </c>
      <c r="BE214" s="6">
        <f t="shared" si="37"/>
        <v>0.91659999999999997</v>
      </c>
      <c r="BF214" s="6">
        <v>6.7712000000000003</v>
      </c>
      <c r="BG214" s="6">
        <f t="shared" si="38"/>
        <v>6.7712000000000003</v>
      </c>
      <c r="BH214" s="6">
        <f t="shared" si="39"/>
        <v>6.7712000000000003</v>
      </c>
      <c r="BI214" s="6">
        <v>2.7309999999999999</v>
      </c>
      <c r="BJ214" s="6">
        <f t="shared" si="40"/>
        <v>2.7309999999999999</v>
      </c>
      <c r="BK214" s="6">
        <f t="shared" si="41"/>
        <v>2.7309999999999999</v>
      </c>
      <c r="BL214" s="6">
        <v>61.15</v>
      </c>
      <c r="BM214" s="6">
        <f t="shared" si="42"/>
        <v>61.15</v>
      </c>
      <c r="BN214" s="6">
        <f t="shared" si="43"/>
        <v>61.15</v>
      </c>
      <c r="BO214" s="6">
        <v>2</v>
      </c>
      <c r="BP214" s="6">
        <v>9</v>
      </c>
      <c r="BQ214" s="6">
        <v>10789</v>
      </c>
      <c r="BR214" s="6">
        <v>9.2863750582521796</v>
      </c>
    </row>
    <row r="215" spans="1:70" x14ac:dyDescent="0.25">
      <c r="A215" s="6">
        <v>214</v>
      </c>
      <c r="B215" s="7">
        <v>42670</v>
      </c>
      <c r="C215" s="6">
        <v>683.37249999999904</v>
      </c>
      <c r="D215" s="6">
        <f t="shared" si="44"/>
        <v>1.4782805614643246E-2</v>
      </c>
      <c r="E215" s="6">
        <v>1.4674604979661103E-2</v>
      </c>
      <c r="F215" s="6">
        <v>1.4674604979661103E-2</v>
      </c>
      <c r="G215" s="6">
        <v>8.5050000000000004E-3</v>
      </c>
      <c r="H215" s="6">
        <v>-4.1582150101418705E-2</v>
      </c>
      <c r="I215" s="6">
        <v>-4.2471427108891485E-2</v>
      </c>
      <c r="J215" s="6">
        <v>-4.2471427108891485E-2</v>
      </c>
      <c r="K215" s="6">
        <v>11.4566734026139</v>
      </c>
      <c r="L215" s="6">
        <v>-3.5298825003400778E-3</v>
      </c>
      <c r="M215" s="6">
        <v>-3.5361272353579662E-3</v>
      </c>
      <c r="N215" s="6">
        <v>-3.5361272353579662E-3</v>
      </c>
      <c r="O215" s="6">
        <v>3.9958235115776999</v>
      </c>
      <c r="P215" s="6">
        <v>1.8953658398404381E-2</v>
      </c>
      <c r="Q215" s="6">
        <v>1.8776275677900574E-2</v>
      </c>
      <c r="R215" s="6">
        <v>1.8776275677900574E-2</v>
      </c>
      <c r="S215" s="6">
        <v>3.89511684914057E-3</v>
      </c>
      <c r="T215" s="6">
        <v>2.0956711820108546E-2</v>
      </c>
      <c r="U215" s="6">
        <v>2.0740140458160552E-2</v>
      </c>
      <c r="V215" s="6">
        <v>2.0740140458160552E-2</v>
      </c>
      <c r="W215" s="6">
        <v>5041475157.2871704</v>
      </c>
      <c r="X215" s="6">
        <v>3.9308473831997572E-2</v>
      </c>
      <c r="Y215" s="6">
        <v>3.9308473831997572E-2</v>
      </c>
      <c r="Z215" s="6">
        <v>4357390</v>
      </c>
      <c r="AA215" s="6">
        <v>0.41224723944474512</v>
      </c>
      <c r="AB215" s="6">
        <v>0.41224723944474512</v>
      </c>
      <c r="AC215" s="6">
        <v>8682323.1375493798</v>
      </c>
      <c r="AD215" s="6">
        <v>0.42008220397814899</v>
      </c>
      <c r="AE215" s="6">
        <v>0.42008220397814899</v>
      </c>
      <c r="AF215" s="6">
        <v>353733175.323883</v>
      </c>
      <c r="AG215" s="6">
        <v>0.16494255693621371</v>
      </c>
      <c r="AH215" s="6">
        <v>0.16494255693621371</v>
      </c>
      <c r="AI215" s="6">
        <v>46770.520332377302</v>
      </c>
      <c r="AJ215" s="6">
        <v>0.22146049553732414</v>
      </c>
      <c r="AK215" s="6">
        <v>0.22146049553732414</v>
      </c>
      <c r="AL215" s="6">
        <v>15944483.999999875</v>
      </c>
      <c r="AM215" s="6">
        <v>1.7388345742760895E-4</v>
      </c>
      <c r="AN215" s="6">
        <v>35531082209</v>
      </c>
      <c r="AO215" s="11">
        <f t="shared" si="45"/>
        <v>1.209322750816224E-3</v>
      </c>
      <c r="AP215" s="6">
        <v>85394354.000000536</v>
      </c>
      <c r="AQ215" s="11">
        <f t="shared" si="46"/>
        <v>5.4006959252018288E-4</v>
      </c>
      <c r="AR215" s="6">
        <v>48174854</v>
      </c>
      <c r="AS215" s="11">
        <f t="shared" si="47"/>
        <v>4.6155319992969933E-4</v>
      </c>
      <c r="AT215" s="6">
        <v>8999999999</v>
      </c>
      <c r="AU215" s="6">
        <v>0</v>
      </c>
      <c r="AV215" s="6">
        <v>629</v>
      </c>
      <c r="AW215" s="6">
        <v>42</v>
      </c>
      <c r="AX215" s="6">
        <v>2.6259489765086148E-3</v>
      </c>
      <c r="AY215" s="6">
        <v>2.6259489765086148E-3</v>
      </c>
      <c r="AZ215" s="6">
        <v>2133.040039</v>
      </c>
      <c r="BA215" s="6">
        <v>-2.9867269333876127E-3</v>
      </c>
      <c r="BB215" s="6">
        <v>-2.9867269333876127E-3</v>
      </c>
      <c r="BC215" s="6">
        <v>0.91769999999999996</v>
      </c>
      <c r="BD215" s="6">
        <f t="shared" si="36"/>
        <v>0.91769999999999996</v>
      </c>
      <c r="BE215" s="6">
        <f t="shared" si="37"/>
        <v>0.91769999999999996</v>
      </c>
      <c r="BF215" s="6">
        <v>6.7850999999999999</v>
      </c>
      <c r="BG215" s="6">
        <f t="shared" si="38"/>
        <v>6.7850999999999999</v>
      </c>
      <c r="BH215" s="6">
        <f t="shared" si="39"/>
        <v>6.7850999999999999</v>
      </c>
      <c r="BI215" s="6">
        <v>2.7639999999999998</v>
      </c>
      <c r="BJ215" s="6">
        <f t="shared" si="40"/>
        <v>2.7639999999999998</v>
      </c>
      <c r="BK215" s="6">
        <f t="shared" si="41"/>
        <v>2.7639999999999998</v>
      </c>
      <c r="BL215" s="6">
        <v>60.45</v>
      </c>
      <c r="BM215" s="6">
        <f t="shared" si="42"/>
        <v>60.45</v>
      </c>
      <c r="BN215" s="6">
        <f t="shared" si="43"/>
        <v>60.45</v>
      </c>
      <c r="BO215" s="6">
        <v>2</v>
      </c>
      <c r="BP215" s="6">
        <v>9</v>
      </c>
      <c r="BQ215" s="6">
        <v>10902</v>
      </c>
      <c r="BR215" s="6">
        <v>9.2967932597063818</v>
      </c>
    </row>
    <row r="216" spans="1:70" x14ac:dyDescent="0.25">
      <c r="A216" s="6">
        <v>215</v>
      </c>
      <c r="B216" s="7">
        <v>42671</v>
      </c>
      <c r="C216" s="6">
        <v>687.558799999999</v>
      </c>
      <c r="D216" s="6">
        <f t="shared" si="44"/>
        <v>6.125941561886037E-3</v>
      </c>
      <c r="E216" s="6">
        <v>6.1072542612506048E-3</v>
      </c>
      <c r="F216" s="6">
        <v>6.1072542612506048E-3</v>
      </c>
      <c r="G216" s="6">
        <v>8.4299999999999896E-3</v>
      </c>
      <c r="H216" s="6">
        <v>-8.8183421516767578E-3</v>
      </c>
      <c r="I216" s="6">
        <v>-8.857453834062284E-3</v>
      </c>
      <c r="J216" s="6">
        <v>-8.857453834062284E-3</v>
      </c>
      <c r="K216" s="6">
        <v>11.523584376027699</v>
      </c>
      <c r="L216" s="6">
        <v>5.8403492063004324E-3</v>
      </c>
      <c r="M216" s="6">
        <v>5.8233604815047758E-3</v>
      </c>
      <c r="N216" s="6">
        <v>5.8233604815047758E-3</v>
      </c>
      <c r="O216" s="6">
        <v>4.0240539757382301</v>
      </c>
      <c r="P216" s="6">
        <v>7.0649927552440305E-3</v>
      </c>
      <c r="Q216" s="6">
        <v>7.0401526222112661E-3</v>
      </c>
      <c r="R216" s="6">
        <v>7.0401526222112661E-3</v>
      </c>
      <c r="S216" s="6">
        <v>3.9188037588385001E-3</v>
      </c>
      <c r="T216" s="6">
        <v>6.0811807746297452E-3</v>
      </c>
      <c r="U216" s="6">
        <v>6.0627650168117468E-3</v>
      </c>
      <c r="V216" s="6">
        <v>6.0627650168117468E-3</v>
      </c>
      <c r="W216" s="6">
        <v>5069538565.89359</v>
      </c>
      <c r="X216" s="6">
        <v>5.5665073675619479E-3</v>
      </c>
      <c r="Y216" s="6">
        <v>5.5665073675619479E-3</v>
      </c>
      <c r="Z216" s="6">
        <v>2711530</v>
      </c>
      <c r="AA216" s="6">
        <v>-0.37771693605575812</v>
      </c>
      <c r="AB216" s="6">
        <v>-0.37771693605575812</v>
      </c>
      <c r="AC216" s="6">
        <v>8907341.4594765194</v>
      </c>
      <c r="AD216" s="6">
        <v>2.5916833359262859E-2</v>
      </c>
      <c r="AE216" s="6">
        <v>2.5916833359262859E-2</v>
      </c>
      <c r="AF216" s="6">
        <v>356191489.73598498</v>
      </c>
      <c r="AG216" s="6">
        <v>6.9496292222269431E-3</v>
      </c>
      <c r="AH216" s="6">
        <v>6.9496292222269431E-3</v>
      </c>
      <c r="AI216" s="6">
        <v>47054.940321442002</v>
      </c>
      <c r="AJ216" s="6">
        <v>6.0811807746301121E-3</v>
      </c>
      <c r="AK216" s="6">
        <v>6.0811807746301121E-3</v>
      </c>
      <c r="AL216" s="6">
        <v>15945491.999999879</v>
      </c>
      <c r="AM216" s="6">
        <v>6.3219355358488436E-5</v>
      </c>
      <c r="AN216" s="6">
        <v>35531082208.999924</v>
      </c>
      <c r="AO216" s="11">
        <f t="shared" si="45"/>
        <v>-2.1472451884163211E-15</v>
      </c>
      <c r="AP216" s="6">
        <v>85413470.000000551</v>
      </c>
      <c r="AQ216" s="11">
        <f t="shared" si="46"/>
        <v>2.2385554904501978E-4</v>
      </c>
      <c r="AR216" s="6">
        <v>48183353.999999866</v>
      </c>
      <c r="AS216" s="11">
        <f t="shared" si="47"/>
        <v>1.7644059699414741E-4</v>
      </c>
      <c r="AT216" s="6">
        <v>8999999999</v>
      </c>
      <c r="AU216" s="6">
        <v>0</v>
      </c>
      <c r="AV216" s="6">
        <v>629</v>
      </c>
      <c r="AW216" s="6">
        <v>42.110000999999997</v>
      </c>
      <c r="AX216" s="6">
        <v>2.6190714285713548E-3</v>
      </c>
      <c r="AY216" s="6">
        <v>2.6190714285713548E-3</v>
      </c>
      <c r="AZ216" s="6">
        <v>2126.4099120000001</v>
      </c>
      <c r="BA216" s="6">
        <v>-3.1082993655891251E-3</v>
      </c>
      <c r="BB216" s="6">
        <v>-3.1082993655891251E-3</v>
      </c>
      <c r="BC216" s="6">
        <v>0.91020000000000001</v>
      </c>
      <c r="BD216" s="6">
        <f t="shared" si="36"/>
        <v>0.91020000000000001</v>
      </c>
      <c r="BE216" s="6">
        <f t="shared" si="37"/>
        <v>0.91020000000000001</v>
      </c>
      <c r="BF216" s="6">
        <v>6.7789999999999999</v>
      </c>
      <c r="BG216" s="6">
        <f t="shared" si="38"/>
        <v>6.7789999999999999</v>
      </c>
      <c r="BH216" s="6">
        <f t="shared" si="39"/>
        <v>6.7789999999999999</v>
      </c>
      <c r="BI216" s="6">
        <v>3.105</v>
      </c>
      <c r="BJ216" s="6">
        <f t="shared" si="40"/>
        <v>3.105</v>
      </c>
      <c r="BK216" s="6">
        <f t="shared" si="41"/>
        <v>3.105</v>
      </c>
      <c r="BL216" s="6">
        <v>60.8</v>
      </c>
      <c r="BM216" s="6">
        <f t="shared" si="42"/>
        <v>60.8</v>
      </c>
      <c r="BN216" s="6">
        <f t="shared" si="43"/>
        <v>60.8</v>
      </c>
      <c r="BO216" s="6">
        <v>2</v>
      </c>
      <c r="BP216" s="6">
        <v>9</v>
      </c>
      <c r="BQ216" s="6">
        <v>16537</v>
      </c>
      <c r="BR216" s="6">
        <v>9.7134160422821125</v>
      </c>
    </row>
    <row r="217" spans="1:70" x14ac:dyDescent="0.25">
      <c r="A217" s="6">
        <v>216</v>
      </c>
      <c r="B217" s="7">
        <v>42674</v>
      </c>
      <c r="C217" s="6">
        <v>698.57629999999904</v>
      </c>
      <c r="D217" s="6">
        <f t="shared" si="44"/>
        <v>1.6024084049247943E-2</v>
      </c>
      <c r="E217" s="6">
        <v>1.8611376734126626E-3</v>
      </c>
      <c r="F217" s="6">
        <v>1.8611376734126626E-3</v>
      </c>
      <c r="G217" s="6">
        <v>8.2290000000000002E-3</v>
      </c>
      <c r="H217" s="6">
        <v>4.7479633401222E-2</v>
      </c>
      <c r="I217" s="6">
        <v>4.6386929571411079E-2</v>
      </c>
      <c r="J217" s="6">
        <v>4.6386929571411079E-2</v>
      </c>
      <c r="K217" s="6">
        <v>10.8807026004934</v>
      </c>
      <c r="L217" s="6">
        <v>-2.7341259161933532E-2</v>
      </c>
      <c r="M217" s="6">
        <v>-2.772198715650729E-2</v>
      </c>
      <c r="N217" s="6">
        <v>-2.772198715650729E-2</v>
      </c>
      <c r="O217" s="6">
        <v>3.9774182418467099</v>
      </c>
      <c r="P217" s="6">
        <v>-4.2974518271819652E-3</v>
      </c>
      <c r="Q217" s="6">
        <v>-4.3067124140928129E-3</v>
      </c>
      <c r="R217" s="6">
        <v>-4.3067124140928129E-3</v>
      </c>
      <c r="S217" s="6">
        <v>3.55257481494332E-3</v>
      </c>
      <c r="T217" s="6">
        <v>-2.7256581012262499E-2</v>
      </c>
      <c r="U217" s="6">
        <v>-2.7634932508914918E-2</v>
      </c>
      <c r="V217" s="6">
        <v>-2.7634932508914918E-2</v>
      </c>
      <c r="W217" s="6">
        <v>6861251336.3463802</v>
      </c>
      <c r="X217" s="6">
        <v>0.17804081542573791</v>
      </c>
      <c r="Y217" s="6">
        <v>0.17804081542573791</v>
      </c>
      <c r="Z217" s="6">
        <v>2434650</v>
      </c>
      <c r="AA217" s="6">
        <v>4.0639946656864295E-2</v>
      </c>
      <c r="AB217" s="6">
        <v>4.0639946656864295E-2</v>
      </c>
      <c r="AC217" s="6">
        <v>9254943.6999125108</v>
      </c>
      <c r="AD217" s="6">
        <v>-0.27208289951745646</v>
      </c>
      <c r="AE217" s="6">
        <v>-0.27208289951745646</v>
      </c>
      <c r="AF217" s="6">
        <v>216577543.83811599</v>
      </c>
      <c r="AG217" s="6">
        <v>-0.23615801179529455</v>
      </c>
      <c r="AH217" s="6">
        <v>-0.23615801179529455</v>
      </c>
      <c r="AI217" s="6">
        <v>40456.526888610097</v>
      </c>
      <c r="AJ217" s="6">
        <v>-0.14137440706562335</v>
      </c>
      <c r="AK217" s="6">
        <v>-0.14137440706562335</v>
      </c>
      <c r="AL217" s="6">
        <v>15951059.999999877</v>
      </c>
      <c r="AM217" s="6">
        <v>3.4918960167539388E-4</v>
      </c>
      <c r="AN217" s="6">
        <v>35531082209</v>
      </c>
      <c r="AO217" s="11">
        <f t="shared" si="45"/>
        <v>2.1472451884163259E-15</v>
      </c>
      <c r="AP217" s="6">
        <v>85505425.00000006</v>
      </c>
      <c r="AQ217" s="11">
        <f t="shared" si="46"/>
        <v>1.0765866320559003E-3</v>
      </c>
      <c r="AR217" s="6">
        <v>48227103.999999896</v>
      </c>
      <c r="AS217" s="11">
        <f t="shared" si="47"/>
        <v>9.0798992531798271E-4</v>
      </c>
      <c r="AT217" s="6">
        <v>8999999999</v>
      </c>
      <c r="AU217" s="6">
        <v>0</v>
      </c>
      <c r="AV217" s="6">
        <v>639</v>
      </c>
      <c r="AW217" s="6">
        <v>42</v>
      </c>
      <c r="AX217" s="6">
        <v>-2.6122298121056069E-3</v>
      </c>
      <c r="AY217" s="6">
        <v>-2.6122298121056069E-3</v>
      </c>
      <c r="AZ217" s="6">
        <v>2126.1499020000001</v>
      </c>
      <c r="BA217" s="6">
        <v>-1.2227651805639517E-4</v>
      </c>
      <c r="BB217" s="6">
        <v>-1.2227651805639517E-4</v>
      </c>
      <c r="BC217" s="6">
        <v>0.91059999999999997</v>
      </c>
      <c r="BD217" s="6">
        <f t="shared" si="36"/>
        <v>0.91059999999999997</v>
      </c>
      <c r="BE217" s="6">
        <f t="shared" si="37"/>
        <v>0.91059999999999997</v>
      </c>
      <c r="BF217" s="6">
        <v>6.7758000000000003</v>
      </c>
      <c r="BG217" s="6">
        <f t="shared" si="38"/>
        <v>6.7758000000000003</v>
      </c>
      <c r="BH217" s="6">
        <f t="shared" si="39"/>
        <v>6.7758000000000003</v>
      </c>
      <c r="BI217" s="6">
        <v>3.0259999999999998</v>
      </c>
      <c r="BJ217" s="6">
        <f t="shared" si="40"/>
        <v>3.0259999999999998</v>
      </c>
      <c r="BK217" s="6">
        <f t="shared" si="41"/>
        <v>3.0259999999999998</v>
      </c>
      <c r="BL217" s="6">
        <v>60.95</v>
      </c>
      <c r="BM217" s="6">
        <f t="shared" si="42"/>
        <v>60.95</v>
      </c>
      <c r="BN217" s="6">
        <f t="shared" si="43"/>
        <v>60.95</v>
      </c>
      <c r="BO217" s="6">
        <v>5</v>
      </c>
      <c r="BP217" s="6">
        <v>0</v>
      </c>
      <c r="BQ217" s="6">
        <v>14334</v>
      </c>
      <c r="BR217" s="6">
        <v>9.5704593783174694</v>
      </c>
    </row>
    <row r="218" spans="1:70" x14ac:dyDescent="0.25">
      <c r="A218" s="6">
        <v>217</v>
      </c>
      <c r="B218" s="7">
        <v>42675</v>
      </c>
      <c r="C218" s="6">
        <v>729.20499999999902</v>
      </c>
      <c r="D218" s="6">
        <f t="shared" si="44"/>
        <v>4.3844459080561456E-2</v>
      </c>
      <c r="E218" s="6">
        <v>4.2910492805979063E-2</v>
      </c>
      <c r="F218" s="6">
        <v>4.2910492805979063E-2</v>
      </c>
      <c r="G218" s="6">
        <v>8.0899999999999896E-3</v>
      </c>
      <c r="H218" s="6">
        <v>-1.6891481346458941E-2</v>
      </c>
      <c r="I218" s="6">
        <v>-1.7035769553176823E-2</v>
      </c>
      <c r="J218" s="6">
        <v>-1.7035769553176823E-2</v>
      </c>
      <c r="K218" s="6">
        <v>10.7921873792796</v>
      </c>
      <c r="L218" s="6">
        <v>-8.1350648449656591E-3</v>
      </c>
      <c r="M218" s="6">
        <v>-8.1683350446584181E-3</v>
      </c>
      <c r="N218" s="6">
        <v>-8.1683350446584181E-3</v>
      </c>
      <c r="O218" s="6">
        <v>4.0911975972733403</v>
      </c>
      <c r="P218" s="6">
        <v>2.8606334186721791E-2</v>
      </c>
      <c r="Q218" s="6">
        <v>2.8204812405751175E-2</v>
      </c>
      <c r="R218" s="6">
        <v>2.8204812405751175E-2</v>
      </c>
      <c r="S218" s="6">
        <v>3.8123490345819099E-3</v>
      </c>
      <c r="T218" s="6">
        <v>7.3122800551839867E-2</v>
      </c>
      <c r="U218" s="6">
        <v>7.0572903094377179E-2</v>
      </c>
      <c r="V218" s="6">
        <v>7.0572903094377179E-2</v>
      </c>
      <c r="W218" s="6">
        <v>5882440878.9713097</v>
      </c>
      <c r="X218" s="6">
        <v>-0.14265771786991374</v>
      </c>
      <c r="Y218" s="6">
        <v>-0.14265771786991374</v>
      </c>
      <c r="Z218" s="6">
        <v>1880240</v>
      </c>
      <c r="AA218" s="6">
        <v>-0.22771650955989567</v>
      </c>
      <c r="AB218" s="6">
        <v>-0.22771650955989567</v>
      </c>
      <c r="AC218" s="6">
        <v>17471506.3781408</v>
      </c>
      <c r="AD218" s="6">
        <v>0.88780255662775798</v>
      </c>
      <c r="AE218" s="6">
        <v>0.88780255662775798</v>
      </c>
      <c r="AF218" s="6">
        <v>327014678.00748903</v>
      </c>
      <c r="AG218" s="6">
        <v>0.50991959836759837</v>
      </c>
      <c r="AH218" s="6">
        <v>0.50991959836759837</v>
      </c>
      <c r="AI218" s="6">
        <v>86689.708936061594</v>
      </c>
      <c r="AJ218" s="6">
        <v>1.1427867294379075</v>
      </c>
      <c r="AK218" s="6">
        <v>1.1427867294379075</v>
      </c>
      <c r="AL218" s="6">
        <v>15953639.999999885</v>
      </c>
      <c r="AM218" s="6">
        <v>1.6174473671389051E-4</v>
      </c>
      <c r="AN218" s="6">
        <v>35531082208.999924</v>
      </c>
      <c r="AO218" s="11">
        <f t="shared" si="45"/>
        <v>-2.1472451884163211E-15</v>
      </c>
      <c r="AP218" s="6">
        <v>85551156.000000075</v>
      </c>
      <c r="AQ218" s="11">
        <f t="shared" si="46"/>
        <v>5.3483156185721401E-4</v>
      </c>
      <c r="AR218" s="6">
        <v>48250228.999999896</v>
      </c>
      <c r="AS218" s="11">
        <f t="shared" si="47"/>
        <v>4.7950214883315509E-4</v>
      </c>
      <c r="AT218" s="6">
        <v>8999999999</v>
      </c>
      <c r="AU218" s="6">
        <v>0</v>
      </c>
      <c r="AV218" s="6">
        <v>639</v>
      </c>
      <c r="AW218" s="6">
        <v>42.080002</v>
      </c>
      <c r="AX218" s="6">
        <v>1.9048095238095321E-3</v>
      </c>
      <c r="AY218" s="6">
        <v>1.9048095238095321E-3</v>
      </c>
      <c r="AZ218" s="6">
        <v>2111.719971</v>
      </c>
      <c r="BA218" s="6">
        <v>-6.7868831762174231E-3</v>
      </c>
      <c r="BB218" s="6">
        <v>-6.7868831762174231E-3</v>
      </c>
      <c r="BC218" s="6">
        <v>0.90449999999999997</v>
      </c>
      <c r="BD218" s="6">
        <f t="shared" si="36"/>
        <v>0.90449999999999997</v>
      </c>
      <c r="BE218" s="6">
        <f t="shared" si="37"/>
        <v>0.90449999999999997</v>
      </c>
      <c r="BF218" s="6">
        <v>6.7664999999999997</v>
      </c>
      <c r="BG218" s="6">
        <f t="shared" si="38"/>
        <v>6.7664999999999997</v>
      </c>
      <c r="BH218" s="6">
        <f t="shared" si="39"/>
        <v>6.7664999999999997</v>
      </c>
      <c r="BI218" s="6">
        <v>2.9020000000000001</v>
      </c>
      <c r="BJ218" s="6">
        <f t="shared" si="40"/>
        <v>2.9020000000000001</v>
      </c>
      <c r="BK218" s="6">
        <f t="shared" si="41"/>
        <v>2.9020000000000001</v>
      </c>
      <c r="BL218" s="6">
        <v>63.05</v>
      </c>
      <c r="BM218" s="6">
        <f t="shared" si="42"/>
        <v>63.05</v>
      </c>
      <c r="BN218" s="6">
        <f t="shared" si="43"/>
        <v>63.05</v>
      </c>
      <c r="BO218" s="6">
        <v>5</v>
      </c>
      <c r="BP218" s="6">
        <v>0</v>
      </c>
      <c r="BQ218" s="6">
        <v>12578</v>
      </c>
      <c r="BR218" s="6">
        <v>9.4397840358388727</v>
      </c>
    </row>
    <row r="219" spans="1:70" x14ac:dyDescent="0.25">
      <c r="A219" s="6">
        <v>218</v>
      </c>
      <c r="B219" s="7">
        <v>42676</v>
      </c>
      <c r="C219" s="6">
        <v>734.16380000000004</v>
      </c>
      <c r="D219" s="6">
        <f t="shared" si="44"/>
        <v>6.8002824994357232E-3</v>
      </c>
      <c r="E219" s="6">
        <v>6.7772648703985309E-3</v>
      </c>
      <c r="F219" s="6">
        <v>6.7772648703985309E-3</v>
      </c>
      <c r="G219" s="6">
        <v>8.2109999999999995E-3</v>
      </c>
      <c r="H219" s="6">
        <v>1.4956736711991365E-2</v>
      </c>
      <c r="I219" s="6">
        <v>1.4845987656252646E-2</v>
      </c>
      <c r="J219" s="6">
        <v>1.4845987656252646E-2</v>
      </c>
      <c r="K219" s="6">
        <v>10.7835854011576</v>
      </c>
      <c r="L219" s="6">
        <v>-7.9705603875218482E-4</v>
      </c>
      <c r="M219" s="6">
        <v>-7.9737385680700836E-4</v>
      </c>
      <c r="N219" s="6">
        <v>-7.9737385680700836E-4</v>
      </c>
      <c r="O219" s="6">
        <v>4.10840896734212</v>
      </c>
      <c r="P219" s="6">
        <v>4.2069271061976003E-3</v>
      </c>
      <c r="Q219" s="6">
        <v>4.1981027287106305E-3</v>
      </c>
      <c r="R219" s="6">
        <v>4.1981027287106305E-3</v>
      </c>
      <c r="S219" s="6">
        <v>3.8200002609099799E-3</v>
      </c>
      <c r="T219" s="6">
        <v>2.0069585073836508E-3</v>
      </c>
      <c r="U219" s="6">
        <v>2.0049472567066507E-3</v>
      </c>
      <c r="V219" s="6">
        <v>2.0049472567066507E-3</v>
      </c>
      <c r="W219" s="6">
        <v>4549460043.3795099</v>
      </c>
      <c r="X219" s="6">
        <v>-0.22660335446072591</v>
      </c>
      <c r="Y219" s="6">
        <v>-0.22660335446072591</v>
      </c>
      <c r="Z219" s="6">
        <v>1682710</v>
      </c>
      <c r="AA219" s="6">
        <v>-0.10505573756541718</v>
      </c>
      <c r="AB219" s="6">
        <v>-0.10505573756541718</v>
      </c>
      <c r="AC219" s="6">
        <v>7632829.9444044698</v>
      </c>
      <c r="AD219" s="6">
        <v>-0.56312696918027827</v>
      </c>
      <c r="AE219" s="6">
        <v>-0.56312696918027827</v>
      </c>
      <c r="AF219" s="6">
        <v>198546797.483601</v>
      </c>
      <c r="AG219" s="6">
        <v>-0.3928505023280513</v>
      </c>
      <c r="AH219" s="6">
        <v>-0.3928505023280513</v>
      </c>
      <c r="AI219" s="6">
        <v>25558.502683295399</v>
      </c>
      <c r="AJ219" s="6">
        <v>-0.70517258626227253</v>
      </c>
      <c r="AK219" s="6">
        <v>-0.61693600000000004</v>
      </c>
      <c r="AL219" s="6">
        <v>15955224</v>
      </c>
      <c r="AM219" s="6">
        <v>9.9287686077628398E-5</v>
      </c>
      <c r="AN219" s="6">
        <v>35531082208.999878</v>
      </c>
      <c r="AO219" s="11">
        <f t="shared" si="45"/>
        <v>-1.2883471130497955E-15</v>
      </c>
      <c r="AP219" s="6">
        <v>85581845.000000045</v>
      </c>
      <c r="AQ219" s="11">
        <f t="shared" si="46"/>
        <v>3.5872104404959963E-4</v>
      </c>
      <c r="AR219" s="6">
        <v>48266029.000000045</v>
      </c>
      <c r="AS219" s="11">
        <f t="shared" si="47"/>
        <v>3.2745958573894118E-4</v>
      </c>
      <c r="AT219" s="6">
        <v>8999999999</v>
      </c>
      <c r="AU219" s="6">
        <v>0</v>
      </c>
      <c r="AV219" s="6">
        <v>639</v>
      </c>
      <c r="AW219" s="6">
        <v>42.02</v>
      </c>
      <c r="AX219" s="6">
        <v>-1.4259029740539752E-3</v>
      </c>
      <c r="AY219" s="6">
        <v>-1.4259029740539752E-3</v>
      </c>
      <c r="AZ219" s="6">
        <v>2097.9399410000001</v>
      </c>
      <c r="BA219" s="6">
        <v>-6.525500629458174E-3</v>
      </c>
      <c r="BB219" s="6">
        <v>-6.525500629458174E-3</v>
      </c>
      <c r="BC219" s="6">
        <v>0.90110000000000001</v>
      </c>
      <c r="BD219" s="6">
        <f t="shared" si="36"/>
        <v>0.90110000000000001</v>
      </c>
      <c r="BE219" s="6">
        <f t="shared" si="37"/>
        <v>0.90110000000000001</v>
      </c>
      <c r="BF219" s="6">
        <v>6.7569999999999997</v>
      </c>
      <c r="BG219" s="6">
        <f t="shared" si="38"/>
        <v>6.7569999999999997</v>
      </c>
      <c r="BH219" s="6">
        <f t="shared" si="39"/>
        <v>6.7569999999999997</v>
      </c>
      <c r="BI219" s="6">
        <v>2.7919999999999998</v>
      </c>
      <c r="BJ219" s="6">
        <f t="shared" si="40"/>
        <v>2.7919999999999998</v>
      </c>
      <c r="BK219" s="6">
        <f t="shared" si="41"/>
        <v>2.7919999999999998</v>
      </c>
      <c r="BL219" s="6">
        <v>63.05</v>
      </c>
      <c r="BM219" s="6">
        <f t="shared" si="42"/>
        <v>63.05</v>
      </c>
      <c r="BN219" s="6">
        <f t="shared" si="43"/>
        <v>63.05</v>
      </c>
      <c r="BO219" s="6">
        <v>5</v>
      </c>
      <c r="BP219" s="6">
        <v>0</v>
      </c>
      <c r="BQ219" s="6">
        <v>12746</v>
      </c>
      <c r="BR219" s="6">
        <v>9.4530512287829218</v>
      </c>
    </row>
    <row r="220" spans="1:70" x14ac:dyDescent="0.25">
      <c r="A220" s="6">
        <v>219</v>
      </c>
      <c r="B220" s="7">
        <v>42677</v>
      </c>
      <c r="C220" s="6">
        <v>686.06129999999905</v>
      </c>
      <c r="D220" s="6">
        <f t="shared" si="44"/>
        <v>-6.5520119624531997E-2</v>
      </c>
      <c r="E220" s="6">
        <v>-6.7765182146574218E-2</v>
      </c>
      <c r="F220" s="6">
        <v>-6.7599999999999993E-2</v>
      </c>
      <c r="G220" s="6">
        <v>8.0219999999999996E-3</v>
      </c>
      <c r="H220" s="6">
        <v>-2.3017902813299226E-2</v>
      </c>
      <c r="I220" s="6">
        <v>-2.3286951378790541E-2</v>
      </c>
      <c r="J220" s="6">
        <v>-2.3286951378790541E-2</v>
      </c>
      <c r="K220" s="6">
        <v>10.811630097854399</v>
      </c>
      <c r="L220" s="6">
        <v>2.6006838777192574E-3</v>
      </c>
      <c r="M220" s="6">
        <v>2.5973079512815783E-3</v>
      </c>
      <c r="N220" s="6">
        <v>2.5973079512815783E-3</v>
      </c>
      <c r="O220" s="6">
        <v>3.8416093512089602</v>
      </c>
      <c r="P220" s="6">
        <v>-6.493988749755901E-2</v>
      </c>
      <c r="Q220" s="6">
        <v>-6.7144460313595528E-2</v>
      </c>
      <c r="R220" s="6">
        <v>-6.7144460313595528E-2</v>
      </c>
      <c r="S220" s="6">
        <v>3.63817127226019E-3</v>
      </c>
      <c r="T220" s="6">
        <v>-4.7599208437351131E-2</v>
      </c>
      <c r="U220" s="6">
        <v>-4.8769333245615859E-2</v>
      </c>
      <c r="V220" s="6">
        <v>-4.8769333245615859E-2</v>
      </c>
      <c r="W220" s="6">
        <v>10469111039.375299</v>
      </c>
      <c r="X220" s="6">
        <v>1.3011766098726851</v>
      </c>
      <c r="Y220" s="6">
        <v>1.082905</v>
      </c>
      <c r="Z220" s="6">
        <v>3109450</v>
      </c>
      <c r="AA220" s="6">
        <v>0.84788228512340214</v>
      </c>
      <c r="AB220" s="6">
        <v>0.84788228512340214</v>
      </c>
      <c r="AC220" s="6">
        <v>11623516.370152799</v>
      </c>
      <c r="AD220" s="6">
        <v>0.52283182709629883</v>
      </c>
      <c r="AE220" s="6">
        <v>0.52283182709629883</v>
      </c>
      <c r="AF220" s="6">
        <v>584711193.02728903</v>
      </c>
      <c r="AG220" s="6">
        <v>1.9449540382316333</v>
      </c>
      <c r="AH220" s="6">
        <v>1.5678399999999999</v>
      </c>
      <c r="AI220" s="6">
        <v>59613.036391199101</v>
      </c>
      <c r="AJ220" s="6">
        <v>1.3324150530211287</v>
      </c>
      <c r="AK220" s="6">
        <v>1.3324150530211287</v>
      </c>
      <c r="AL220" s="6">
        <v>15957059.999999877</v>
      </c>
      <c r="AM220" s="6">
        <v>1.1507202906565684E-4</v>
      </c>
      <c r="AN220" s="6">
        <v>35649569538.999878</v>
      </c>
      <c r="AO220" s="11">
        <f t="shared" si="45"/>
        <v>3.3347515086379117E-3</v>
      </c>
      <c r="AP220" s="6">
        <v>85613628.99999997</v>
      </c>
      <c r="AQ220" s="11">
        <f t="shared" si="46"/>
        <v>3.713871791374149E-4</v>
      </c>
      <c r="AR220" s="6">
        <v>48280778.999999948</v>
      </c>
      <c r="AS220" s="11">
        <f t="shared" si="47"/>
        <v>3.0559796000419111E-4</v>
      </c>
      <c r="AT220" s="6">
        <v>8999999999</v>
      </c>
      <c r="AU220" s="6">
        <v>0</v>
      </c>
      <c r="AV220" s="6">
        <v>639</v>
      </c>
      <c r="AW220" s="6">
        <v>42.169998</v>
      </c>
      <c r="AX220" s="6">
        <v>3.5696811042359952E-3</v>
      </c>
      <c r="AY220" s="6">
        <v>3.5696811042359952E-3</v>
      </c>
      <c r="AZ220" s="6">
        <v>2088.6599120000001</v>
      </c>
      <c r="BA220" s="6">
        <v>-4.4234006982948292E-3</v>
      </c>
      <c r="BB220" s="6">
        <v>-4.4234006982948292E-3</v>
      </c>
      <c r="BC220" s="6">
        <v>0.90049999999999997</v>
      </c>
      <c r="BD220" s="6">
        <f t="shared" si="36"/>
        <v>0.90049999999999997</v>
      </c>
      <c r="BE220" s="6">
        <f t="shared" si="37"/>
        <v>0.90049999999999997</v>
      </c>
      <c r="BF220" s="6">
        <v>6.7645999999999997</v>
      </c>
      <c r="BG220" s="6">
        <f t="shared" si="38"/>
        <v>6.7645999999999997</v>
      </c>
      <c r="BH220" s="6">
        <f t="shared" si="39"/>
        <v>6.7645999999999997</v>
      </c>
      <c r="BI220" s="6">
        <v>2.7690000000000001</v>
      </c>
      <c r="BJ220" s="6">
        <f t="shared" si="40"/>
        <v>2.7690000000000001</v>
      </c>
      <c r="BK220" s="6">
        <f t="shared" si="41"/>
        <v>2.7690000000000001</v>
      </c>
      <c r="BL220" s="6">
        <v>63.4</v>
      </c>
      <c r="BM220" s="6">
        <f t="shared" si="42"/>
        <v>63.4</v>
      </c>
      <c r="BN220" s="6">
        <f t="shared" si="43"/>
        <v>63.4</v>
      </c>
      <c r="BO220" s="6">
        <v>5</v>
      </c>
      <c r="BP220" s="6">
        <v>0</v>
      </c>
      <c r="BQ220" s="6">
        <v>12349</v>
      </c>
      <c r="BR220" s="6">
        <v>9.421411342056123</v>
      </c>
    </row>
    <row r="221" spans="1:70" x14ac:dyDescent="0.25">
      <c r="A221" s="6">
        <v>220</v>
      </c>
      <c r="B221" s="7">
        <v>42678</v>
      </c>
      <c r="C221" s="6">
        <v>702.11</v>
      </c>
      <c r="D221" s="6">
        <f t="shared" si="44"/>
        <v>2.3392516091493551E-2</v>
      </c>
      <c r="E221" s="6">
        <v>2.3123104572877601E-2</v>
      </c>
      <c r="F221" s="6">
        <v>2.3123104572877601E-2</v>
      </c>
      <c r="G221" s="6">
        <v>8.1550000000000008E-3</v>
      </c>
      <c r="H221" s="6">
        <v>1.65794066317628E-2</v>
      </c>
      <c r="I221" s="6">
        <v>1.6443468725116237E-2</v>
      </c>
      <c r="J221" s="6">
        <v>1.6443468725116237E-2</v>
      </c>
      <c r="K221" s="6">
        <v>11.129995658864701</v>
      </c>
      <c r="L221" s="6">
        <v>2.9446582812103602E-2</v>
      </c>
      <c r="M221" s="6">
        <v>2.9021359604443575E-2</v>
      </c>
      <c r="N221" s="6">
        <v>2.9021359604443575E-2</v>
      </c>
      <c r="O221" s="6">
        <v>3.9023448014423501</v>
      </c>
      <c r="P221" s="6">
        <v>1.5809897540538929E-2</v>
      </c>
      <c r="Q221" s="6">
        <v>1.5686222929327802E-2</v>
      </c>
      <c r="R221" s="6">
        <v>1.5686222929327802E-2</v>
      </c>
      <c r="S221" s="6">
        <v>3.71950688641739E-3</v>
      </c>
      <c r="T221" s="6">
        <v>2.2356180638706102E-2</v>
      </c>
      <c r="U221" s="6">
        <v>2.2109944409957005E-2</v>
      </c>
      <c r="V221" s="6">
        <v>2.2109944409957005E-2</v>
      </c>
      <c r="W221" s="6">
        <v>5929334120.5233202</v>
      </c>
      <c r="X221" s="6">
        <v>-0.43363537761491461</v>
      </c>
      <c r="Y221" s="6">
        <v>-0.42460100000000001</v>
      </c>
      <c r="Z221" s="6">
        <v>2710280</v>
      </c>
      <c r="AA221" s="6">
        <v>-0.12837318496840278</v>
      </c>
      <c r="AB221" s="6">
        <v>-0.12837318496840278</v>
      </c>
      <c r="AC221" s="6">
        <v>5924309.3451303504</v>
      </c>
      <c r="AD221" s="6">
        <v>-0.49031694398925935</v>
      </c>
      <c r="AE221" s="6">
        <v>-0.49031694398925935</v>
      </c>
      <c r="AF221" s="6">
        <v>326161273.90426898</v>
      </c>
      <c r="AG221" s="6">
        <v>-0.4421839742530006</v>
      </c>
      <c r="AH221" s="6">
        <v>-0.4421839742530006</v>
      </c>
      <c r="AI221" s="6">
        <v>15788.882993195401</v>
      </c>
      <c r="AJ221" s="6">
        <v>-0.7351437881878069</v>
      </c>
      <c r="AK221" s="6">
        <v>-0.61693600000000004</v>
      </c>
      <c r="AL221" s="6">
        <v>15958488</v>
      </c>
      <c r="AM221" s="6">
        <v>8.9490169249407199E-5</v>
      </c>
      <c r="AN221" s="6">
        <v>35649569539</v>
      </c>
      <c r="AO221" s="11">
        <f t="shared" si="45"/>
        <v>3.4241735336090847E-15</v>
      </c>
      <c r="AP221" s="6">
        <v>85644547.00000073</v>
      </c>
      <c r="AQ221" s="11">
        <f t="shared" si="46"/>
        <v>3.6113409000288924E-4</v>
      </c>
      <c r="AR221" s="6">
        <v>48294928.999999903</v>
      </c>
      <c r="AS221" s="11">
        <f t="shared" si="47"/>
        <v>2.9307729272461222E-4</v>
      </c>
      <c r="AT221" s="6">
        <v>8999999999</v>
      </c>
      <c r="AU221" s="6">
        <v>0</v>
      </c>
      <c r="AV221" s="6">
        <v>639</v>
      </c>
      <c r="AW221" s="6">
        <v>42.02</v>
      </c>
      <c r="AX221" s="6">
        <v>-3.5569838063543783E-3</v>
      </c>
      <c r="AY221" s="6">
        <v>-3.5569838063543783E-3</v>
      </c>
      <c r="AZ221" s="6">
        <v>2085.179932</v>
      </c>
      <c r="BA221" s="6">
        <v>-1.6661305078948E-3</v>
      </c>
      <c r="BB221" s="6">
        <v>-1.6661305078948E-3</v>
      </c>
      <c r="BC221" s="6">
        <v>0.89759999999999995</v>
      </c>
      <c r="BD221" s="6">
        <f t="shared" si="36"/>
        <v>0.89759999999999995</v>
      </c>
      <c r="BE221" s="6">
        <f t="shared" si="37"/>
        <v>0.89759999999999995</v>
      </c>
      <c r="BF221" s="6">
        <v>6.7565</v>
      </c>
      <c r="BG221" s="6">
        <f t="shared" si="38"/>
        <v>6.7565</v>
      </c>
      <c r="BH221" s="6">
        <f t="shared" si="39"/>
        <v>6.7565</v>
      </c>
      <c r="BI221" s="6">
        <v>2.7669999999999999</v>
      </c>
      <c r="BJ221" s="6">
        <f t="shared" si="40"/>
        <v>2.7669999999999999</v>
      </c>
      <c r="BK221" s="6">
        <f t="shared" si="41"/>
        <v>2.7669999999999999</v>
      </c>
      <c r="BL221" s="6">
        <v>63.45</v>
      </c>
      <c r="BM221" s="6">
        <f t="shared" si="42"/>
        <v>63.45</v>
      </c>
      <c r="BN221" s="6">
        <f t="shared" si="43"/>
        <v>63.45</v>
      </c>
      <c r="BO221" s="6">
        <v>5</v>
      </c>
      <c r="BP221" s="6">
        <v>0</v>
      </c>
      <c r="BQ221" s="6">
        <v>11489</v>
      </c>
      <c r="BR221" s="6">
        <v>9.3492323708428007</v>
      </c>
    </row>
    <row r="222" spans="1:70" x14ac:dyDescent="0.25">
      <c r="A222" s="6">
        <v>221</v>
      </c>
      <c r="B222" s="7">
        <v>42681</v>
      </c>
      <c r="C222" s="6">
        <v>706.09249999999997</v>
      </c>
      <c r="D222" s="6">
        <f t="shared" si="44"/>
        <v>5.6721881186708048E-3</v>
      </c>
      <c r="E222" s="6">
        <v>-8.5090345801760031E-3</v>
      </c>
      <c r="F222" s="6">
        <v>-8.5090345801760031E-3</v>
      </c>
      <c r="G222" s="6">
        <v>8.1139999999999997E-3</v>
      </c>
      <c r="H222" s="6">
        <v>-9.8840756558876731E-3</v>
      </c>
      <c r="I222" s="6">
        <v>-9.9332474115374492E-3</v>
      </c>
      <c r="J222" s="6">
        <v>-9.9332474115374492E-3</v>
      </c>
      <c r="K222" s="6">
        <v>10.8742008294237</v>
      </c>
      <c r="L222" s="6">
        <v>-4.2636228922843227E-3</v>
      </c>
      <c r="M222" s="6">
        <v>-4.2727380506599388E-3</v>
      </c>
      <c r="N222" s="6">
        <v>-4.2727380506599388E-3</v>
      </c>
      <c r="O222" s="6">
        <v>3.8744451690405501</v>
      </c>
      <c r="P222" s="6">
        <v>-8.0027498938551427E-3</v>
      </c>
      <c r="Q222" s="6">
        <v>-8.034943771524989E-3</v>
      </c>
      <c r="R222" s="6">
        <v>-8.034943771524989E-3</v>
      </c>
      <c r="S222" s="6">
        <v>3.9295417902237397E-3</v>
      </c>
      <c r="T222" s="6">
        <v>5.9725045703576993E-2</v>
      </c>
      <c r="U222" s="6">
        <v>5.8009483630669524E-2</v>
      </c>
      <c r="V222" s="6">
        <v>5.8009483630669524E-2</v>
      </c>
      <c r="W222" s="6">
        <v>3299753094.2893801</v>
      </c>
      <c r="X222" s="6">
        <v>0.23285376156263807</v>
      </c>
      <c r="Y222" s="6">
        <v>0.23285376156263807</v>
      </c>
      <c r="Z222" s="6">
        <v>2288450</v>
      </c>
      <c r="AA222" s="6">
        <v>1.9451812384574301</v>
      </c>
      <c r="AB222" s="6">
        <v>1.9451812384574301</v>
      </c>
      <c r="AC222" s="6">
        <v>2949427.1027813298</v>
      </c>
      <c r="AD222" s="6">
        <v>-8.360046753934762E-2</v>
      </c>
      <c r="AE222" s="6">
        <v>-8.360046753934762E-2</v>
      </c>
      <c r="AF222" s="6">
        <v>152304865.39342999</v>
      </c>
      <c r="AG222" s="6">
        <v>-0.27554387789973056</v>
      </c>
      <c r="AH222" s="6">
        <v>-0.27554387789973056</v>
      </c>
      <c r="AI222" s="6">
        <v>67222.784632020193</v>
      </c>
      <c r="AJ222" s="6">
        <v>9.5142324984429302E-2</v>
      </c>
      <c r="AK222" s="6">
        <v>9.5142324984429302E-2</v>
      </c>
      <c r="AL222" s="6">
        <v>15963803.999999858</v>
      </c>
      <c r="AM222" s="6">
        <v>3.3311426495156928E-4</v>
      </c>
      <c r="AN222" s="6">
        <v>35649569539</v>
      </c>
      <c r="AO222" s="11">
        <f t="shared" si="45"/>
        <v>0</v>
      </c>
      <c r="AP222" s="6">
        <v>85740362.000000343</v>
      </c>
      <c r="AQ222" s="11">
        <f t="shared" si="46"/>
        <v>1.1187519037214565E-3</v>
      </c>
      <c r="AR222" s="6">
        <v>48336354.000000037</v>
      </c>
      <c r="AS222" s="11">
        <f t="shared" si="47"/>
        <v>8.5775051041350932E-4</v>
      </c>
      <c r="AT222" s="6">
        <v>8999999999</v>
      </c>
      <c r="AU222" s="6">
        <v>0</v>
      </c>
      <c r="AV222" s="6">
        <v>630</v>
      </c>
      <c r="AW222" s="6">
        <v>42.16</v>
      </c>
      <c r="AX222" s="6">
        <v>3.3317467872440135E-3</v>
      </c>
      <c r="AY222" s="6">
        <v>3.3317467872440135E-3</v>
      </c>
      <c r="AZ222" s="6">
        <v>2131.5200199999999</v>
      </c>
      <c r="BA222" s="6">
        <v>2.2223544015960692E-2</v>
      </c>
      <c r="BB222" s="6">
        <v>1.0822999999999999E-2</v>
      </c>
      <c r="BC222" s="6">
        <v>0.90580000000000005</v>
      </c>
      <c r="BD222" s="6">
        <f t="shared" si="36"/>
        <v>0.90580000000000005</v>
      </c>
      <c r="BE222" s="6">
        <f t="shared" si="37"/>
        <v>0.90580000000000005</v>
      </c>
      <c r="BF222" s="6">
        <v>6.7766000000000002</v>
      </c>
      <c r="BG222" s="6">
        <f t="shared" si="38"/>
        <v>6.7766000000000002</v>
      </c>
      <c r="BH222" s="6">
        <f t="shared" si="39"/>
        <v>6.7766000000000002</v>
      </c>
      <c r="BI222" s="6">
        <v>2.8159999999999998</v>
      </c>
      <c r="BJ222" s="6">
        <f t="shared" si="40"/>
        <v>2.8159999999999998</v>
      </c>
      <c r="BK222" s="6">
        <f t="shared" si="41"/>
        <v>2.8159999999999998</v>
      </c>
      <c r="BL222" s="6">
        <v>64.25</v>
      </c>
      <c r="BM222" s="6">
        <f t="shared" si="42"/>
        <v>64.25</v>
      </c>
      <c r="BN222" s="6">
        <f t="shared" si="43"/>
        <v>64.25</v>
      </c>
      <c r="BO222" s="6">
        <v>7</v>
      </c>
      <c r="BP222" s="6">
        <v>9</v>
      </c>
      <c r="BQ222" s="6">
        <v>14262</v>
      </c>
      <c r="BR222" s="6">
        <v>9.565424050523422</v>
      </c>
    </row>
    <row r="223" spans="1:70" x14ac:dyDescent="0.25">
      <c r="A223" s="6">
        <v>222</v>
      </c>
      <c r="B223" s="7">
        <v>42682</v>
      </c>
      <c r="C223" s="6">
        <v>708.93999999999903</v>
      </c>
      <c r="D223" s="6">
        <f t="shared" si="44"/>
        <v>4.0327577477441822E-3</v>
      </c>
      <c r="E223" s="6">
        <v>4.024647976069661E-3</v>
      </c>
      <c r="F223" s="6">
        <v>4.024647976069661E-3</v>
      </c>
      <c r="G223" s="6">
        <v>8.2389999999999998E-3</v>
      </c>
      <c r="H223" s="6">
        <v>1.540547202366282E-2</v>
      </c>
      <c r="I223" s="6">
        <v>1.5288012549197389E-2</v>
      </c>
      <c r="J223" s="6">
        <v>1.5288012549197389E-2</v>
      </c>
      <c r="K223" s="6">
        <v>10.8901055013404</v>
      </c>
      <c r="L223" s="6">
        <v>1.4626060495099172E-3</v>
      </c>
      <c r="M223" s="6">
        <v>1.4615374830828716E-3</v>
      </c>
      <c r="N223" s="6">
        <v>1.4615374830828716E-3</v>
      </c>
      <c r="O223" s="6">
        <v>3.8385843051984101</v>
      </c>
      <c r="P223" s="6">
        <v>-9.255741732698327E-3</v>
      </c>
      <c r="Q223" s="6">
        <v>-9.2988422679751836E-3</v>
      </c>
      <c r="R223" s="6">
        <v>-9.2988422679751836E-3</v>
      </c>
      <c r="S223" s="6">
        <v>4.1201860795137997E-3</v>
      </c>
      <c r="T223" s="6">
        <v>4.8515653851642873E-2</v>
      </c>
      <c r="U223" s="6">
        <v>4.7375501006752196E-2</v>
      </c>
      <c r="V223" s="6">
        <v>4.7375501006752196E-2</v>
      </c>
      <c r="W223" s="6">
        <v>3071821253.3563299</v>
      </c>
      <c r="X223" s="6">
        <v>-6.9075423045291975E-2</v>
      </c>
      <c r="Y223" s="6">
        <v>-6.9075423045291975E-2</v>
      </c>
      <c r="Z223" s="6">
        <v>2067830</v>
      </c>
      <c r="AA223" s="6">
        <v>-9.6405864231248223E-2</v>
      </c>
      <c r="AB223" s="6">
        <v>-9.6405864231248223E-2</v>
      </c>
      <c r="AC223" s="6">
        <v>4085085.3360599298</v>
      </c>
      <c r="AD223" s="6">
        <v>0.38504366905954945</v>
      </c>
      <c r="AE223" s="6">
        <v>0.38504366905954945</v>
      </c>
      <c r="AF223" s="6">
        <v>105570028.19254901</v>
      </c>
      <c r="AG223" s="6">
        <v>-0.30685058602794313</v>
      </c>
      <c r="AH223" s="6">
        <v>-0.30685058602794313</v>
      </c>
      <c r="AI223" s="6">
        <v>150651.86755168601</v>
      </c>
      <c r="AJ223" s="6">
        <v>1.2410834120657073</v>
      </c>
      <c r="AK223" s="6">
        <v>1.2410834120657073</v>
      </c>
      <c r="AL223" s="6">
        <v>15965639.999999879</v>
      </c>
      <c r="AM223" s="6">
        <v>1.1501018178502476E-4</v>
      </c>
      <c r="AN223" s="6">
        <v>35649569539</v>
      </c>
      <c r="AO223" s="11">
        <f t="shared" si="45"/>
        <v>0</v>
      </c>
      <c r="AP223" s="6">
        <v>85769017.0000007</v>
      </c>
      <c r="AQ223" s="11">
        <f t="shared" si="46"/>
        <v>3.3420665987341544E-4</v>
      </c>
      <c r="AR223" s="6">
        <v>48348328.999999963</v>
      </c>
      <c r="AS223" s="11">
        <f t="shared" si="47"/>
        <v>2.4774313759630038E-4</v>
      </c>
      <c r="AT223" s="6">
        <v>8999999999</v>
      </c>
      <c r="AU223" s="6">
        <v>0</v>
      </c>
      <c r="AV223" s="6">
        <v>630</v>
      </c>
      <c r="AW223" s="6">
        <v>41.959999000000003</v>
      </c>
      <c r="AX223" s="6">
        <v>-4.7438567362427233E-3</v>
      </c>
      <c r="AY223" s="6">
        <v>-4.7438567362427233E-3</v>
      </c>
      <c r="AZ223" s="6">
        <v>2139.5600589999999</v>
      </c>
      <c r="BA223" s="6">
        <v>3.771974424148256E-3</v>
      </c>
      <c r="BB223" s="6">
        <v>3.771974424148256E-3</v>
      </c>
      <c r="BC223" s="6">
        <v>0.90700000000000003</v>
      </c>
      <c r="BD223" s="6">
        <f t="shared" si="36"/>
        <v>0.90700000000000003</v>
      </c>
      <c r="BE223" s="6">
        <f t="shared" si="37"/>
        <v>0.90700000000000003</v>
      </c>
      <c r="BF223" s="6">
        <v>6.7873999999999999</v>
      </c>
      <c r="BG223" s="6">
        <f t="shared" si="38"/>
        <v>6.7873999999999999</v>
      </c>
      <c r="BH223" s="6">
        <f t="shared" si="39"/>
        <v>6.7873999999999999</v>
      </c>
      <c r="BI223" s="6">
        <v>2.633</v>
      </c>
      <c r="BJ223" s="6">
        <f t="shared" si="40"/>
        <v>2.633</v>
      </c>
      <c r="BK223" s="6">
        <f t="shared" si="41"/>
        <v>2.633</v>
      </c>
      <c r="BL223" s="6">
        <v>63.2</v>
      </c>
      <c r="BM223" s="6">
        <f t="shared" si="42"/>
        <v>63.2</v>
      </c>
      <c r="BN223" s="6">
        <f t="shared" si="43"/>
        <v>63.2</v>
      </c>
      <c r="BO223" s="6">
        <v>7</v>
      </c>
      <c r="BP223" s="6">
        <v>9</v>
      </c>
      <c r="BQ223" s="6">
        <v>14334</v>
      </c>
      <c r="BR223" s="6">
        <v>9.5704593783174694</v>
      </c>
    </row>
    <row r="224" spans="1:70" x14ac:dyDescent="0.25">
      <c r="A224" s="6">
        <v>223</v>
      </c>
      <c r="B224" s="7">
        <v>42683</v>
      </c>
      <c r="C224" s="6">
        <v>721.17749999999899</v>
      </c>
      <c r="D224" s="6">
        <f t="shared" si="44"/>
        <v>1.726168646147766E-2</v>
      </c>
      <c r="E224" s="6">
        <v>1.711439612217339E-2</v>
      </c>
      <c r="F224" s="6">
        <v>1.711439612217339E-2</v>
      </c>
      <c r="G224" s="6">
        <v>8.0870000000000004E-3</v>
      </c>
      <c r="H224" s="6">
        <v>-1.8448840878747343E-2</v>
      </c>
      <c r="I224" s="6">
        <v>-1.8621143219767777E-2</v>
      </c>
      <c r="J224" s="6">
        <v>-1.8621143219767777E-2</v>
      </c>
      <c r="K224" s="6">
        <v>10.6649181628348</v>
      </c>
      <c r="L224" s="6">
        <v>-2.0678159497893152E-2</v>
      </c>
      <c r="M224" s="6">
        <v>-2.0894946347326099E-2</v>
      </c>
      <c r="N224" s="6">
        <v>-2.0894946347326099E-2</v>
      </c>
      <c r="O224" s="6">
        <v>3.84988417975232</v>
      </c>
      <c r="P224" s="6">
        <v>2.9437609429619738E-3</v>
      </c>
      <c r="Q224" s="6">
        <v>2.9394365632653199E-3</v>
      </c>
      <c r="R224" s="6">
        <v>2.9394365632653199E-3</v>
      </c>
      <c r="S224" s="6">
        <v>3.9032667451947699E-3</v>
      </c>
      <c r="T224" s="6">
        <v>-5.2647946023017304E-2</v>
      </c>
      <c r="U224" s="6">
        <v>-5.4084497777143081E-2</v>
      </c>
      <c r="V224" s="6">
        <v>-5.4084497777143081E-2</v>
      </c>
      <c r="W224" s="6">
        <v>4364284007.6702995</v>
      </c>
      <c r="X224" s="6">
        <v>0.4207480343792141</v>
      </c>
      <c r="Y224" s="6">
        <v>0.4207480343792141</v>
      </c>
      <c r="Z224" s="6">
        <v>3656230</v>
      </c>
      <c r="AA224" s="6">
        <v>0.76814825203232373</v>
      </c>
      <c r="AB224" s="6">
        <v>0.76814825203232373</v>
      </c>
      <c r="AC224" s="6">
        <v>12761164.948392</v>
      </c>
      <c r="AD224" s="6">
        <v>2.1238429307085567</v>
      </c>
      <c r="AE224" s="6">
        <v>1.9708600000000001</v>
      </c>
      <c r="AF224" s="6">
        <v>200379259.564502</v>
      </c>
      <c r="AG224" s="6">
        <v>0.89806958466498266</v>
      </c>
      <c r="AH224" s="6">
        <v>0.89806958466498266</v>
      </c>
      <c r="AI224" s="6">
        <v>88480.104684075006</v>
      </c>
      <c r="AJ224" s="6">
        <v>-0.41268497946951083</v>
      </c>
      <c r="AK224" s="6">
        <v>-0.41268497946951083</v>
      </c>
      <c r="AL224" s="6">
        <v>15967607.999999885</v>
      </c>
      <c r="AM224" s="6">
        <v>1.2326471096715214E-4</v>
      </c>
      <c r="AN224" s="6">
        <v>35649569539</v>
      </c>
      <c r="AO224" s="11">
        <f t="shared" si="45"/>
        <v>0</v>
      </c>
      <c r="AP224" s="6">
        <v>85803850.000000209</v>
      </c>
      <c r="AQ224" s="11">
        <f t="shared" si="46"/>
        <v>4.0612567588955783E-4</v>
      </c>
      <c r="AR224" s="6">
        <v>48364178.999999903</v>
      </c>
      <c r="AS224" s="11">
        <f t="shared" si="47"/>
        <v>3.2782932373816699E-4</v>
      </c>
      <c r="AT224" s="6">
        <v>8999999999</v>
      </c>
      <c r="AU224" s="6">
        <v>0</v>
      </c>
      <c r="AV224" s="6">
        <v>630</v>
      </c>
      <c r="AW224" s="6">
        <v>42.110000999999997</v>
      </c>
      <c r="AX224" s="6">
        <v>3.5748809240913832E-3</v>
      </c>
      <c r="AY224" s="6">
        <v>3.5748809240913832E-3</v>
      </c>
      <c r="AZ224" s="6">
        <v>2163.26001</v>
      </c>
      <c r="BA224" s="6">
        <v>1.1077020670818222E-2</v>
      </c>
      <c r="BB224" s="6">
        <v>1.0822999999999999E-2</v>
      </c>
      <c r="BC224" s="6">
        <v>0.91659999999999997</v>
      </c>
      <c r="BD224" s="6">
        <f t="shared" si="36"/>
        <v>0.91659999999999997</v>
      </c>
      <c r="BE224" s="6">
        <f t="shared" si="37"/>
        <v>0.91659999999999997</v>
      </c>
      <c r="BF224" s="6">
        <v>6.78</v>
      </c>
      <c r="BG224" s="6">
        <f t="shared" si="38"/>
        <v>6.78</v>
      </c>
      <c r="BH224" s="6">
        <f t="shared" si="39"/>
        <v>6.78</v>
      </c>
      <c r="BI224" s="6">
        <v>2.69</v>
      </c>
      <c r="BJ224" s="6">
        <f t="shared" si="40"/>
        <v>2.69</v>
      </c>
      <c r="BK224" s="6">
        <f t="shared" si="41"/>
        <v>2.69</v>
      </c>
      <c r="BL224" s="6">
        <v>62.75</v>
      </c>
      <c r="BM224" s="6">
        <f t="shared" si="42"/>
        <v>62.75</v>
      </c>
      <c r="BN224" s="6">
        <f t="shared" si="43"/>
        <v>62.75</v>
      </c>
      <c r="BO224" s="6">
        <v>7</v>
      </c>
      <c r="BP224" s="6">
        <v>9</v>
      </c>
      <c r="BQ224" s="6">
        <v>15014</v>
      </c>
      <c r="BR224" s="6">
        <v>9.6168049804174309</v>
      </c>
    </row>
    <row r="225" spans="1:70" x14ac:dyDescent="0.25">
      <c r="A225" s="6">
        <v>224</v>
      </c>
      <c r="B225" s="7">
        <v>42684</v>
      </c>
      <c r="C225" s="6">
        <v>713.21414333534301</v>
      </c>
      <c r="D225" s="6">
        <f t="shared" si="44"/>
        <v>-1.1042159058839172E-2</v>
      </c>
      <c r="E225" s="6">
        <v>-1.1103576234492903E-2</v>
      </c>
      <c r="F225" s="6">
        <v>-1.1103576234492903E-2</v>
      </c>
      <c r="G225" s="6">
        <v>8.1370000000000001E-3</v>
      </c>
      <c r="H225" s="6">
        <v>6.182762458266316E-3</v>
      </c>
      <c r="I225" s="6">
        <v>6.1637276008349798E-3</v>
      </c>
      <c r="J225" s="6">
        <v>6.1637276008349798E-3</v>
      </c>
      <c r="K225" s="6">
        <v>10.519281388267</v>
      </c>
      <c r="L225" s="6">
        <v>-1.3655686086304542E-2</v>
      </c>
      <c r="M225" s="6">
        <v>-1.3749782584365553E-2</v>
      </c>
      <c r="N225" s="6">
        <v>-1.3749782584365553E-2</v>
      </c>
      <c r="O225" s="6">
        <v>3.8122563256723598</v>
      </c>
      <c r="P225" s="6">
        <v>-9.7737626180694429E-3</v>
      </c>
      <c r="Q225" s="6">
        <v>-9.8218393528045813E-3</v>
      </c>
      <c r="R225" s="6">
        <v>-9.8218393528045813E-3</v>
      </c>
      <c r="S225" s="6">
        <v>4.0432823661338503E-3</v>
      </c>
      <c r="T225" s="6">
        <v>3.5871394418905828E-2</v>
      </c>
      <c r="U225" s="6">
        <v>3.5242999470410381E-2</v>
      </c>
      <c r="V225" s="6">
        <v>3.5242999470410381E-2</v>
      </c>
      <c r="W225" s="6">
        <v>3237455965.9222102</v>
      </c>
      <c r="X225" s="6">
        <v>-0.25819310561999881</v>
      </c>
      <c r="Y225" s="6">
        <v>-0.25819310561999881</v>
      </c>
      <c r="Z225" s="6">
        <v>2576870</v>
      </c>
      <c r="AA225" s="6">
        <v>-0.29521118747999991</v>
      </c>
      <c r="AB225" s="6">
        <v>-0.29521118747999991</v>
      </c>
      <c r="AC225" s="6">
        <v>2902119.1234792699</v>
      </c>
      <c r="AD225" s="6">
        <v>-0.77258195978064226</v>
      </c>
      <c r="AE225" s="6">
        <v>-0.57167100000000004</v>
      </c>
      <c r="AF225" s="6">
        <v>157212932.75045601</v>
      </c>
      <c r="AG225" s="6">
        <v>-0.2154231276623256</v>
      </c>
      <c r="AH225" s="6">
        <v>-0.2154231276623256</v>
      </c>
      <c r="AI225" s="6">
        <v>92214.861637173104</v>
      </c>
      <c r="AJ225" s="6">
        <v>4.2210132621715739E-2</v>
      </c>
      <c r="AK225" s="6">
        <v>4.2210132621715739E-2</v>
      </c>
      <c r="AL225" s="6">
        <v>15969611.999999981</v>
      </c>
      <c r="AM225" s="6">
        <v>1.2550408302213281E-4</v>
      </c>
      <c r="AN225" s="6">
        <v>35765131899</v>
      </c>
      <c r="AO225" s="11">
        <f t="shared" si="45"/>
        <v>3.2416200670691638E-3</v>
      </c>
      <c r="AP225" s="6">
        <v>85835453.000000209</v>
      </c>
      <c r="AQ225" s="11">
        <f t="shared" si="46"/>
        <v>3.6831680629715246E-4</v>
      </c>
      <c r="AR225" s="6">
        <v>48380778.999999881</v>
      </c>
      <c r="AS225" s="11">
        <f t="shared" si="47"/>
        <v>3.4322923170013246E-4</v>
      </c>
      <c r="AT225" s="6">
        <v>8999999999</v>
      </c>
      <c r="AU225" s="6">
        <v>0</v>
      </c>
      <c r="AV225" s="6">
        <v>630</v>
      </c>
      <c r="AW225" s="6">
        <v>41.82</v>
      </c>
      <c r="AX225" s="6">
        <v>-6.8867488271965758E-3</v>
      </c>
      <c r="AY225" s="6">
        <v>-6.8867488271965758E-3</v>
      </c>
      <c r="AZ225" s="6">
        <v>2167.4799800000001</v>
      </c>
      <c r="BA225" s="6">
        <v>1.9507456248868129E-3</v>
      </c>
      <c r="BB225" s="6">
        <v>1.9507456248868129E-3</v>
      </c>
      <c r="BC225" s="6">
        <v>0.91810000000000003</v>
      </c>
      <c r="BD225" s="6">
        <f t="shared" si="36"/>
        <v>0.91810000000000003</v>
      </c>
      <c r="BE225" s="6">
        <f t="shared" si="37"/>
        <v>0.91810000000000003</v>
      </c>
      <c r="BF225" s="6">
        <v>6.8018999999999998</v>
      </c>
      <c r="BG225" s="6">
        <f t="shared" si="38"/>
        <v>6.8018999999999998</v>
      </c>
      <c r="BH225" s="6">
        <f t="shared" si="39"/>
        <v>6.8018999999999998</v>
      </c>
      <c r="BI225" s="6">
        <v>2.6320000000000001</v>
      </c>
      <c r="BJ225" s="6">
        <f t="shared" si="40"/>
        <v>2.6320000000000001</v>
      </c>
      <c r="BK225" s="6">
        <f t="shared" si="41"/>
        <v>2.6320000000000001</v>
      </c>
      <c r="BL225" s="6">
        <v>61.45</v>
      </c>
      <c r="BM225" s="6">
        <f t="shared" si="42"/>
        <v>61.45</v>
      </c>
      <c r="BN225" s="6">
        <f t="shared" si="43"/>
        <v>61.45</v>
      </c>
      <c r="BO225" s="6">
        <v>7</v>
      </c>
      <c r="BP225" s="6">
        <v>9</v>
      </c>
      <c r="BQ225" s="6">
        <v>13600</v>
      </c>
      <c r="BR225" s="6">
        <v>9.5178985984327529</v>
      </c>
    </row>
    <row r="226" spans="1:70" x14ac:dyDescent="0.25">
      <c r="A226" s="6">
        <v>225</v>
      </c>
      <c r="B226" s="7">
        <v>42685</v>
      </c>
      <c r="C226" s="6">
        <v>715.64250000000004</v>
      </c>
      <c r="D226" s="6">
        <f t="shared" si="44"/>
        <v>3.4048072200318839E-3</v>
      </c>
      <c r="E226" s="6">
        <v>3.3990239874060186E-3</v>
      </c>
      <c r="F226" s="6">
        <v>3.3990239874060186E-3</v>
      </c>
      <c r="G226" s="6">
        <v>8.0619999999999997E-3</v>
      </c>
      <c r="H226" s="6">
        <v>-9.2171562000737881E-3</v>
      </c>
      <c r="I226" s="6">
        <v>-9.2598970195462288E-3</v>
      </c>
      <c r="J226" s="6">
        <v>-9.2598970195462288E-3</v>
      </c>
      <c r="K226" s="6">
        <v>10.2930873523134</v>
      </c>
      <c r="L226" s="6">
        <v>-2.1502803053247813E-2</v>
      </c>
      <c r="M226" s="6">
        <v>-2.1737356793183126E-2</v>
      </c>
      <c r="N226" s="6">
        <v>-2.1737356793183126E-2</v>
      </c>
      <c r="O226" s="6">
        <v>3.81723921906603</v>
      </c>
      <c r="P226" s="6">
        <v>1.3070719720797823E-3</v>
      </c>
      <c r="Q226" s="6">
        <v>1.3062184971308736E-3</v>
      </c>
      <c r="R226" s="6">
        <v>1.3062184971308736E-3</v>
      </c>
      <c r="S226" s="6">
        <v>4.9003557086229003E-3</v>
      </c>
      <c r="T226" s="6">
        <v>0.21197464457783485</v>
      </c>
      <c r="U226" s="6">
        <v>0.19225096711297202</v>
      </c>
      <c r="V226" s="6">
        <v>0.1474</v>
      </c>
      <c r="W226" s="6">
        <v>3576474207.6949501</v>
      </c>
      <c r="X226" s="6">
        <v>0.10471748352449586</v>
      </c>
      <c r="Y226" s="6">
        <v>0.10471748352449586</v>
      </c>
      <c r="Z226" s="6">
        <v>2085190</v>
      </c>
      <c r="AA226" s="6">
        <v>-0.19080512404583855</v>
      </c>
      <c r="AB226" s="6">
        <v>-0.19080512404583855</v>
      </c>
      <c r="AC226" s="6">
        <v>4630773.4709864398</v>
      </c>
      <c r="AD226" s="6">
        <v>0.5956524435960211</v>
      </c>
      <c r="AE226" s="6">
        <v>0.5956524435960211</v>
      </c>
      <c r="AF226" s="6">
        <v>109021034.441108</v>
      </c>
      <c r="AG226" s="6">
        <v>-0.30653901982633308</v>
      </c>
      <c r="AH226" s="6">
        <v>-0.30653901982633308</v>
      </c>
      <c r="AI226" s="6">
        <v>495686.94819138199</v>
      </c>
      <c r="AJ226" s="6">
        <v>4.3753477410366104</v>
      </c>
      <c r="AK226" s="6">
        <v>2.7008559999999999</v>
      </c>
      <c r="AL226" s="6">
        <v>15971579.999999998</v>
      </c>
      <c r="AM226" s="6">
        <v>1.2323405227483085E-4</v>
      </c>
      <c r="AN226" s="6">
        <v>35765131899</v>
      </c>
      <c r="AO226" s="11">
        <f t="shared" si="45"/>
        <v>0</v>
      </c>
      <c r="AP226" s="6">
        <v>85866468.000000268</v>
      </c>
      <c r="AQ226" s="11">
        <f t="shared" si="46"/>
        <v>3.6133088270716679E-4</v>
      </c>
      <c r="AR226" s="6">
        <v>48396578.999999888</v>
      </c>
      <c r="AS226" s="11">
        <f t="shared" si="47"/>
        <v>3.2657597348747711E-4</v>
      </c>
      <c r="AT226" s="6">
        <v>8999999999</v>
      </c>
      <c r="AU226" s="6">
        <v>0</v>
      </c>
      <c r="AV226" s="6">
        <v>630</v>
      </c>
      <c r="AW226" s="6">
        <v>41.240001999999997</v>
      </c>
      <c r="AX226" s="6">
        <v>-1.3868914395026383E-2</v>
      </c>
      <c r="AY226" s="6">
        <v>-9.9590000000000008E-3</v>
      </c>
      <c r="AZ226" s="6">
        <v>2164.4499510000001</v>
      </c>
      <c r="BA226" s="6">
        <v>-1.3979501669953202E-3</v>
      </c>
      <c r="BB226" s="6">
        <v>-1.3979501669953202E-3</v>
      </c>
      <c r="BC226" s="6">
        <v>0.92120000000000002</v>
      </c>
      <c r="BD226" s="6">
        <f t="shared" si="36"/>
        <v>0.92120000000000002</v>
      </c>
      <c r="BE226" s="6">
        <f t="shared" si="37"/>
        <v>0.92120000000000002</v>
      </c>
      <c r="BF226" s="6">
        <v>6.8125</v>
      </c>
      <c r="BG226" s="6">
        <f t="shared" si="38"/>
        <v>6.8125</v>
      </c>
      <c r="BH226" s="6">
        <f t="shared" si="39"/>
        <v>6.8125</v>
      </c>
      <c r="BI226" s="6">
        <v>2.6190000000000002</v>
      </c>
      <c r="BJ226" s="6">
        <f t="shared" si="40"/>
        <v>2.6190000000000002</v>
      </c>
      <c r="BK226" s="6">
        <f t="shared" si="41"/>
        <v>2.6190000000000002</v>
      </c>
      <c r="BL226" s="6">
        <v>61.05</v>
      </c>
      <c r="BM226" s="6">
        <f t="shared" si="42"/>
        <v>61.05</v>
      </c>
      <c r="BN226" s="6">
        <f t="shared" si="43"/>
        <v>61.05</v>
      </c>
      <c r="BO226" s="6">
        <v>7</v>
      </c>
      <c r="BP226" s="6">
        <v>9</v>
      </c>
      <c r="BQ226" s="6">
        <v>12028</v>
      </c>
      <c r="BR226" s="6">
        <v>9.395075679994072</v>
      </c>
    </row>
    <row r="227" spans="1:70" x14ac:dyDescent="0.25">
      <c r="A227" s="6">
        <v>226</v>
      </c>
      <c r="B227" s="7">
        <v>42688</v>
      </c>
      <c r="C227" s="6">
        <v>705.55</v>
      </c>
      <c r="D227" s="6">
        <f t="shared" si="44"/>
        <v>-1.4102711898748448E-2</v>
      </c>
      <c r="E227" s="6">
        <v>4.5510290921524357E-3</v>
      </c>
      <c r="F227" s="6">
        <v>4.5510290921524357E-3</v>
      </c>
      <c r="G227" s="6">
        <v>8.0990000000000003E-3</v>
      </c>
      <c r="H227" s="6">
        <v>-1.8778773927792453E-2</v>
      </c>
      <c r="I227" s="6">
        <v>-1.895733406353714E-2</v>
      </c>
      <c r="J227" s="6">
        <v>-1.895733406353714E-2</v>
      </c>
      <c r="K227" s="6">
        <v>9.9916528042669004</v>
      </c>
      <c r="L227" s="6">
        <v>-1.177627921885792E-2</v>
      </c>
      <c r="M227" s="6">
        <v>-1.1846168829899001E-2</v>
      </c>
      <c r="N227" s="6">
        <v>-1.1846168829899001E-2</v>
      </c>
      <c r="O227" s="6">
        <v>3.8771958496856298</v>
      </c>
      <c r="P227" s="6">
        <v>-1.4863888201538103E-3</v>
      </c>
      <c r="Q227" s="6">
        <v>-1.4874945918898408E-3</v>
      </c>
      <c r="R227" s="6">
        <v>-1.4874945918898408E-3</v>
      </c>
      <c r="S227" s="6">
        <v>4.2964803596357102E-3</v>
      </c>
      <c r="T227" s="6">
        <v>-7.5451049653644908E-2</v>
      </c>
      <c r="U227" s="6">
        <v>-7.8449281642798005E-2</v>
      </c>
      <c r="V227" s="6">
        <v>-7.8449281642798005E-2</v>
      </c>
      <c r="W227" s="6">
        <v>5335752435.4039202</v>
      </c>
      <c r="X227" s="6">
        <v>0.43423352400844628</v>
      </c>
      <c r="Y227" s="6">
        <v>0.43423352400844628</v>
      </c>
      <c r="Z227" s="6">
        <v>1278320</v>
      </c>
      <c r="AA227" s="6">
        <v>-0.42613442511088367</v>
      </c>
      <c r="AB227" s="6">
        <v>-0.42613442511088367</v>
      </c>
      <c r="AC227" s="6">
        <v>2576156.6800395199</v>
      </c>
      <c r="AD227" s="6">
        <v>-0.65730952636722806</v>
      </c>
      <c r="AE227" s="6">
        <v>-0.57167100000000004</v>
      </c>
      <c r="AF227" s="6">
        <v>212495527.88278601</v>
      </c>
      <c r="AG227" s="6">
        <v>-0.55008636761814855</v>
      </c>
      <c r="AH227" s="6">
        <v>-0.49238500000000002</v>
      </c>
      <c r="AI227" s="6">
        <v>170379.69258591501</v>
      </c>
      <c r="AJ227" s="6">
        <v>0.45456564382996556</v>
      </c>
      <c r="AK227" s="6">
        <v>0.45456564382996556</v>
      </c>
      <c r="AL227" s="6">
        <v>15986774.99999986</v>
      </c>
      <c r="AM227" s="6">
        <v>9.513773840698394E-4</v>
      </c>
      <c r="AN227" s="6">
        <v>35765131899</v>
      </c>
      <c r="AO227" s="11">
        <f t="shared" si="45"/>
        <v>0</v>
      </c>
      <c r="AP227" s="6">
        <v>85962485.00000006</v>
      </c>
      <c r="AQ227" s="11">
        <f t="shared" si="46"/>
        <v>1.1182129908940831E-3</v>
      </c>
      <c r="AR227" s="6">
        <v>48440179</v>
      </c>
      <c r="AS227" s="11">
        <f t="shared" si="47"/>
        <v>9.0089012283516695E-4</v>
      </c>
      <c r="AT227" s="6">
        <v>8999999999</v>
      </c>
      <c r="AU227" s="6">
        <v>0</v>
      </c>
      <c r="AV227" s="6">
        <v>639</v>
      </c>
      <c r="AW227" s="6">
        <v>41.209999000000003</v>
      </c>
      <c r="AX227" s="6">
        <v>-7.2752178818986392E-4</v>
      </c>
      <c r="AY227" s="6">
        <v>-7.2752178818986392E-4</v>
      </c>
      <c r="AZ227" s="6">
        <v>2164.1999510000001</v>
      </c>
      <c r="BA227" s="6">
        <v>-1.1550278623190026E-4</v>
      </c>
      <c r="BB227" s="6">
        <v>-1.1550278623190026E-4</v>
      </c>
      <c r="BC227" s="6">
        <v>0.93140000000000001</v>
      </c>
      <c r="BD227" s="6">
        <f t="shared" si="36"/>
        <v>0.93140000000000001</v>
      </c>
      <c r="BE227" s="6">
        <f t="shared" si="37"/>
        <v>0.93140000000000001</v>
      </c>
      <c r="BF227" s="6">
        <v>6.8468</v>
      </c>
      <c r="BG227" s="6">
        <f t="shared" si="38"/>
        <v>6.8468</v>
      </c>
      <c r="BH227" s="6">
        <f t="shared" si="39"/>
        <v>6.8468</v>
      </c>
      <c r="BI227" s="6">
        <v>2.7490000000000001</v>
      </c>
      <c r="BJ227" s="6">
        <f t="shared" si="40"/>
        <v>2.7490000000000001</v>
      </c>
      <c r="BK227" s="6">
        <f t="shared" si="41"/>
        <v>2.7490000000000001</v>
      </c>
      <c r="BL227" s="6">
        <v>61.05</v>
      </c>
      <c r="BM227" s="6">
        <f t="shared" si="42"/>
        <v>61.05</v>
      </c>
      <c r="BN227" s="6">
        <f t="shared" si="43"/>
        <v>61.05</v>
      </c>
      <c r="BO227" s="6">
        <v>12</v>
      </c>
      <c r="BP227" s="6">
        <v>0</v>
      </c>
      <c r="BQ227" s="6">
        <v>23943</v>
      </c>
      <c r="BR227" s="6">
        <v>10.083473049532534</v>
      </c>
    </row>
    <row r="228" spans="1:70" x14ac:dyDescent="0.25">
      <c r="A228" s="6">
        <v>227</v>
      </c>
      <c r="B228" s="7">
        <v>42689</v>
      </c>
      <c r="C228" s="6">
        <v>712.15889980077895</v>
      </c>
      <c r="D228" s="6">
        <f t="shared" si="44"/>
        <v>9.3670183555793346E-3</v>
      </c>
      <c r="E228" s="6">
        <v>9.3234198861194949E-3</v>
      </c>
      <c r="F228" s="6">
        <v>9.3234198861194949E-3</v>
      </c>
      <c r="G228" s="6">
        <v>7.8860000000000006E-3</v>
      </c>
      <c r="H228" s="6">
        <v>-2.6299543153475692E-2</v>
      </c>
      <c r="I228" s="6">
        <v>-2.6651561811417368E-2</v>
      </c>
      <c r="J228" s="6">
        <v>-2.6651561811417368E-2</v>
      </c>
      <c r="K228" s="6">
        <v>10.2000838568012</v>
      </c>
      <c r="L228" s="6">
        <v>2.0860517936060575E-2</v>
      </c>
      <c r="M228" s="6">
        <v>2.0645916663084945E-2</v>
      </c>
      <c r="N228" s="6">
        <v>2.0645916663084945E-2</v>
      </c>
      <c r="O228" s="6">
        <v>3.8983857784723202</v>
      </c>
      <c r="P228" s="6">
        <v>5.4652717087810944E-3</v>
      </c>
      <c r="Q228" s="6">
        <v>5.4503913037061104E-3</v>
      </c>
      <c r="R228" s="6">
        <v>5.4503913037061104E-3</v>
      </c>
      <c r="S228" s="6">
        <v>4.1467563677685402E-3</v>
      </c>
      <c r="T228" s="6">
        <v>-3.4848056859234623E-2</v>
      </c>
      <c r="U228" s="6">
        <v>-3.5469736005854971E-2</v>
      </c>
      <c r="V228" s="6">
        <v>-3.5469736005854971E-2</v>
      </c>
      <c r="W228" s="6">
        <v>7530105088.6294403</v>
      </c>
      <c r="X228" s="6">
        <v>0.4112545849514111</v>
      </c>
      <c r="Y228" s="6">
        <v>0.4112545849514111</v>
      </c>
      <c r="Z228" s="6">
        <v>3048710</v>
      </c>
      <c r="AA228" s="6">
        <v>1.3849349145753802</v>
      </c>
      <c r="AB228" s="6">
        <v>1.3849349145753802</v>
      </c>
      <c r="AC228" s="6">
        <v>4844767.7400344098</v>
      </c>
      <c r="AD228" s="6">
        <v>0.88061843348755009</v>
      </c>
      <c r="AE228" s="6">
        <v>0.88061843348755009</v>
      </c>
      <c r="AF228" s="6">
        <v>381654777.402408</v>
      </c>
      <c r="AG228" s="6">
        <v>0.79606028044473198</v>
      </c>
      <c r="AH228" s="6">
        <v>0.79606028044473198</v>
      </c>
      <c r="AI228" s="6">
        <v>107216.42849234999</v>
      </c>
      <c r="AJ228" s="6">
        <v>-0.37072061309016946</v>
      </c>
      <c r="AK228" s="6">
        <v>-0.37072061309016946</v>
      </c>
      <c r="AL228" s="6">
        <v>15988736.999999991</v>
      </c>
      <c r="AM228" s="6">
        <v>1.2272644108210707E-4</v>
      </c>
      <c r="AN228" s="6">
        <v>35765131899</v>
      </c>
      <c r="AO228" s="11">
        <f t="shared" si="45"/>
        <v>0</v>
      </c>
      <c r="AP228" s="6">
        <v>85994042.99999997</v>
      </c>
      <c r="AQ228" s="11">
        <f t="shared" si="46"/>
        <v>3.6711363102067806E-4</v>
      </c>
      <c r="AR228" s="6">
        <v>48454979.000000015</v>
      </c>
      <c r="AS228" s="11">
        <f t="shared" si="47"/>
        <v>3.0553148864323769E-4</v>
      </c>
      <c r="AT228" s="6">
        <v>8999999999</v>
      </c>
      <c r="AU228" s="6">
        <v>0</v>
      </c>
      <c r="AV228" s="6">
        <v>639</v>
      </c>
      <c r="AW228" s="6">
        <v>41.290000999999997</v>
      </c>
      <c r="AX228" s="6">
        <v>1.9413249682435866E-3</v>
      </c>
      <c r="AY228" s="6">
        <v>1.9413249682435866E-3</v>
      </c>
      <c r="AZ228" s="6">
        <v>2180.389893</v>
      </c>
      <c r="BA228" s="6">
        <v>7.4807976927081877E-3</v>
      </c>
      <c r="BB228" s="6">
        <v>7.4807976927081877E-3</v>
      </c>
      <c r="BC228" s="6">
        <v>0.93269999999999997</v>
      </c>
      <c r="BD228" s="6">
        <f t="shared" si="36"/>
        <v>0.93269999999999997</v>
      </c>
      <c r="BE228" s="6">
        <f t="shared" si="37"/>
        <v>0.93269999999999997</v>
      </c>
      <c r="BF228" s="6">
        <v>6.8590999999999998</v>
      </c>
      <c r="BG228" s="6">
        <f t="shared" si="38"/>
        <v>6.8590999999999998</v>
      </c>
      <c r="BH228" s="6">
        <f t="shared" si="39"/>
        <v>6.8590999999999998</v>
      </c>
      <c r="BI228" s="6">
        <v>2.7090000000000001</v>
      </c>
      <c r="BJ228" s="6">
        <f t="shared" si="40"/>
        <v>2.7090000000000001</v>
      </c>
      <c r="BK228" s="6">
        <f t="shared" si="41"/>
        <v>2.7090000000000001</v>
      </c>
      <c r="BL228" s="6">
        <v>60.3</v>
      </c>
      <c r="BM228" s="6">
        <f t="shared" si="42"/>
        <v>60.3</v>
      </c>
      <c r="BN228" s="6">
        <f t="shared" si="43"/>
        <v>60.3</v>
      </c>
      <c r="BO228" s="6">
        <v>12</v>
      </c>
      <c r="BP228" s="6">
        <v>0</v>
      </c>
      <c r="BQ228" s="6">
        <v>14333</v>
      </c>
      <c r="BR228" s="6">
        <v>9.5703896165538644</v>
      </c>
    </row>
    <row r="229" spans="1:70" x14ac:dyDescent="0.25">
      <c r="A229" s="6">
        <v>228</v>
      </c>
      <c r="B229" s="7">
        <v>42690</v>
      </c>
      <c r="C229" s="6">
        <v>740.89935486791603</v>
      </c>
      <c r="D229" s="6">
        <f t="shared" si="44"/>
        <v>4.035680109477955E-2</v>
      </c>
      <c r="E229" s="6">
        <v>3.9563732291238968E-2</v>
      </c>
      <c r="F229" s="6">
        <v>3.9563732291238968E-2</v>
      </c>
      <c r="G229" s="6">
        <v>7.8480000000000008E-3</v>
      </c>
      <c r="H229" s="6">
        <v>-4.8186659903626475E-3</v>
      </c>
      <c r="I229" s="6">
        <v>-4.8303131923734324E-3</v>
      </c>
      <c r="J229" s="6">
        <v>-4.8303131923734324E-3</v>
      </c>
      <c r="K229" s="6">
        <v>10.025367620097899</v>
      </c>
      <c r="L229" s="6">
        <v>-1.7128901992977588E-2</v>
      </c>
      <c r="M229" s="6">
        <v>-1.7277298657202973E-2</v>
      </c>
      <c r="N229" s="6">
        <v>-1.7277298657202973E-2</v>
      </c>
      <c r="O229" s="6">
        <v>3.9217908370708301</v>
      </c>
      <c r="P229" s="6">
        <v>6.0037820596815844E-3</v>
      </c>
      <c r="Q229" s="6">
        <v>5.9858311731462192E-3</v>
      </c>
      <c r="R229" s="6">
        <v>5.9858311731462192E-3</v>
      </c>
      <c r="S229" s="6">
        <v>3.8809837922253502E-3</v>
      </c>
      <c r="T229" s="6">
        <v>-6.4091678404103583E-2</v>
      </c>
      <c r="U229" s="6">
        <v>-6.623775431459808E-2</v>
      </c>
      <c r="V229" s="6">
        <v>-6.623775431459808E-2</v>
      </c>
      <c r="W229" s="6">
        <v>9936150861.1376305</v>
      </c>
      <c r="X229" s="6">
        <v>0.31952353176868031</v>
      </c>
      <c r="Y229" s="6">
        <v>0.31952353176868031</v>
      </c>
      <c r="Z229" s="6">
        <v>2917130</v>
      </c>
      <c r="AA229" s="6">
        <v>-4.31592378415789E-2</v>
      </c>
      <c r="AB229" s="6">
        <v>-4.31592378415789E-2</v>
      </c>
      <c r="AC229" s="6">
        <v>7762025.4671735698</v>
      </c>
      <c r="AD229" s="6">
        <v>0.60214604366533375</v>
      </c>
      <c r="AE229" s="6">
        <v>0.60214604366533375</v>
      </c>
      <c r="AF229" s="6">
        <v>536039173.539693</v>
      </c>
      <c r="AG229" s="6">
        <v>0.40451320218770809</v>
      </c>
      <c r="AH229" s="6">
        <v>0.40451320218770809</v>
      </c>
      <c r="AI229" s="6">
        <v>118845.984050342</v>
      </c>
      <c r="AJ229" s="6">
        <v>0.1084680372357468</v>
      </c>
      <c r="AK229" s="6">
        <v>0.1084680372357468</v>
      </c>
      <c r="AL229" s="6">
        <v>15990949.999999996</v>
      </c>
      <c r="AM229" s="6">
        <v>1.3840993194181561E-4</v>
      </c>
      <c r="AN229" s="6">
        <v>35765131898.999992</v>
      </c>
      <c r="AO229" s="11">
        <f t="shared" si="45"/>
        <v>-2.1331934557924333E-16</v>
      </c>
      <c r="AP229" s="6">
        <v>86026079.000000715</v>
      </c>
      <c r="AQ229" s="11">
        <f t="shared" si="46"/>
        <v>3.7253743263059594E-4</v>
      </c>
      <c r="AR229" s="6">
        <v>48469604.000000089</v>
      </c>
      <c r="AS229" s="11">
        <f t="shared" si="47"/>
        <v>3.0182656771091576E-4</v>
      </c>
      <c r="AT229" s="6">
        <v>8999999999</v>
      </c>
      <c r="AU229" s="6">
        <v>0</v>
      </c>
      <c r="AV229" s="6">
        <v>639</v>
      </c>
      <c r="AW229" s="6">
        <v>40.939999</v>
      </c>
      <c r="AX229" s="6">
        <v>-8.4766769562441141E-3</v>
      </c>
      <c r="AY229" s="6">
        <v>-8.4766769562441141E-3</v>
      </c>
      <c r="AZ229" s="6">
        <v>2176.9399410000001</v>
      </c>
      <c r="BA229" s="6">
        <v>-1.5822638011099694E-3</v>
      </c>
      <c r="BB229" s="6">
        <v>-1.5822638011099694E-3</v>
      </c>
      <c r="BC229" s="6">
        <v>0.93540000000000001</v>
      </c>
      <c r="BD229" s="6">
        <f t="shared" si="36"/>
        <v>0.93540000000000001</v>
      </c>
      <c r="BE229" s="6">
        <f t="shared" si="37"/>
        <v>0.93540000000000001</v>
      </c>
      <c r="BF229" s="6">
        <v>6.8803999999999998</v>
      </c>
      <c r="BG229" s="6">
        <f t="shared" si="38"/>
        <v>6.8803999999999998</v>
      </c>
      <c r="BH229" s="6">
        <f t="shared" si="39"/>
        <v>6.8803999999999998</v>
      </c>
      <c r="BI229" s="6">
        <v>2.7639999999999998</v>
      </c>
      <c r="BJ229" s="6">
        <f t="shared" si="40"/>
        <v>2.7639999999999998</v>
      </c>
      <c r="BK229" s="6">
        <f t="shared" si="41"/>
        <v>2.7639999999999998</v>
      </c>
      <c r="BL229" s="6">
        <v>59.95</v>
      </c>
      <c r="BM229" s="6">
        <f t="shared" si="42"/>
        <v>59.95</v>
      </c>
      <c r="BN229" s="6">
        <f t="shared" si="43"/>
        <v>59.95</v>
      </c>
      <c r="BO229" s="6">
        <v>12</v>
      </c>
      <c r="BP229" s="6">
        <v>0</v>
      </c>
      <c r="BQ229" s="6">
        <v>14875</v>
      </c>
      <c r="BR229" s="6">
        <v>9.6075044550449604</v>
      </c>
    </row>
    <row r="230" spans="1:70" x14ac:dyDescent="0.25">
      <c r="A230" s="6">
        <v>229</v>
      </c>
      <c r="B230" s="7">
        <v>42691</v>
      </c>
      <c r="C230" s="6">
        <v>738.479999999999</v>
      </c>
      <c r="D230" s="6">
        <f t="shared" si="44"/>
        <v>-3.2654298482259403E-3</v>
      </c>
      <c r="E230" s="6">
        <v>-3.2707729992334307E-3</v>
      </c>
      <c r="F230" s="6">
        <v>-3.2707729992334307E-3</v>
      </c>
      <c r="G230" s="6">
        <v>7.731E-3</v>
      </c>
      <c r="H230" s="6">
        <v>-1.4908256880734043E-2</v>
      </c>
      <c r="I230" s="6">
        <v>-1.5020501924724363E-2</v>
      </c>
      <c r="J230" s="6">
        <v>-1.5020501924724363E-2</v>
      </c>
      <c r="K230" s="6">
        <v>9.9639779854021597</v>
      </c>
      <c r="L230" s="6">
        <v>-6.1234297855244316E-3</v>
      </c>
      <c r="M230" s="6">
        <v>-6.1422548704276455E-3</v>
      </c>
      <c r="N230" s="6">
        <v>-6.1422548704276455E-3</v>
      </c>
      <c r="O230" s="6">
        <v>3.8777650980603098</v>
      </c>
      <c r="P230" s="6">
        <v>-1.1225927347875331E-2</v>
      </c>
      <c r="Q230" s="6">
        <v>-1.1289413645824448E-2</v>
      </c>
      <c r="R230" s="6">
        <v>-1.1289413645824448E-2</v>
      </c>
      <c r="S230" s="6">
        <v>3.9212798250477798E-3</v>
      </c>
      <c r="T230" s="6">
        <v>1.038294282577356E-2</v>
      </c>
      <c r="U230" s="6">
        <v>1.0329410306119462E-2</v>
      </c>
      <c r="V230" s="6">
        <v>1.0329410306119462E-2</v>
      </c>
      <c r="W230" s="6">
        <v>5475859342.7567396</v>
      </c>
      <c r="X230" s="6">
        <v>-0.44889530973468067</v>
      </c>
      <c r="Y230" s="6">
        <v>-0.42460100000000001</v>
      </c>
      <c r="Z230" s="6">
        <v>2390630</v>
      </c>
      <c r="AA230" s="6">
        <v>-0.18048561428527354</v>
      </c>
      <c r="AB230" s="6">
        <v>-0.18048561428527354</v>
      </c>
      <c r="AC230" s="6">
        <v>5552737.5393819902</v>
      </c>
      <c r="AD230" s="6">
        <v>-0.28462776077389762</v>
      </c>
      <c r="AE230" s="6">
        <v>-0.28462776077389762</v>
      </c>
      <c r="AF230" s="6">
        <v>464262402.30795199</v>
      </c>
      <c r="AG230" s="6">
        <v>-0.13390210039644804</v>
      </c>
      <c r="AH230" s="6">
        <v>-0.13390210039644804</v>
      </c>
      <c r="AI230" s="6">
        <v>97264.744545054695</v>
      </c>
      <c r="AJ230" s="6">
        <v>-0.18158997695829335</v>
      </c>
      <c r="AK230" s="6">
        <v>-0.18158997695829335</v>
      </c>
      <c r="AL230" s="6">
        <v>15992924.999999888</v>
      </c>
      <c r="AM230" s="6">
        <v>1.2350735884309355E-4</v>
      </c>
      <c r="AN230" s="6">
        <v>35865094564</v>
      </c>
      <c r="AO230" s="11">
        <f t="shared" si="45"/>
        <v>2.7949754325609696E-3</v>
      </c>
      <c r="AP230" s="6">
        <v>86056958.99999997</v>
      </c>
      <c r="AQ230" s="11">
        <f t="shared" si="46"/>
        <v>3.5896091462281668E-4</v>
      </c>
      <c r="AR230" s="6">
        <v>48483854.000000067</v>
      </c>
      <c r="AS230" s="11">
        <f t="shared" si="47"/>
        <v>2.939986883321271E-4</v>
      </c>
      <c r="AT230" s="6">
        <v>8999999999</v>
      </c>
      <c r="AU230" s="6">
        <v>0</v>
      </c>
      <c r="AV230" s="6">
        <v>639</v>
      </c>
      <c r="AW230" s="6">
        <v>40.869999</v>
      </c>
      <c r="AX230" s="6">
        <v>-1.7098192894435655E-3</v>
      </c>
      <c r="AY230" s="6">
        <v>-1.7098192894435655E-3</v>
      </c>
      <c r="AZ230" s="6">
        <v>2187.1201169999999</v>
      </c>
      <c r="BA230" s="6">
        <v>4.6763697097327714E-3</v>
      </c>
      <c r="BB230" s="6">
        <v>4.6763697097327714E-3</v>
      </c>
      <c r="BC230" s="6">
        <v>0.94110000000000005</v>
      </c>
      <c r="BD230" s="6">
        <f t="shared" si="36"/>
        <v>0.94110000000000005</v>
      </c>
      <c r="BE230" s="6">
        <f t="shared" si="37"/>
        <v>0.94110000000000005</v>
      </c>
      <c r="BF230" s="6">
        <v>6.8781999999999996</v>
      </c>
      <c r="BG230" s="6">
        <f t="shared" si="38"/>
        <v>6.8781999999999996</v>
      </c>
      <c r="BH230" s="6">
        <f t="shared" si="39"/>
        <v>6.8781999999999996</v>
      </c>
      <c r="BI230" s="6">
        <v>2.7029999999999998</v>
      </c>
      <c r="BJ230" s="6">
        <f t="shared" si="40"/>
        <v>2.7029999999999998</v>
      </c>
      <c r="BK230" s="6">
        <f t="shared" si="41"/>
        <v>2.7029999999999998</v>
      </c>
      <c r="BL230" s="6">
        <v>59.45</v>
      </c>
      <c r="BM230" s="6">
        <f t="shared" si="42"/>
        <v>59.45</v>
      </c>
      <c r="BN230" s="6">
        <f t="shared" si="43"/>
        <v>59.45</v>
      </c>
      <c r="BO230" s="6">
        <v>12</v>
      </c>
      <c r="BP230" s="6">
        <v>0</v>
      </c>
      <c r="BQ230" s="6">
        <v>13823</v>
      </c>
      <c r="BR230" s="6">
        <v>9.5341614910438377</v>
      </c>
    </row>
    <row r="231" spans="1:70" x14ac:dyDescent="0.25">
      <c r="A231" s="6">
        <v>230</v>
      </c>
      <c r="B231" s="7">
        <v>42692</v>
      </c>
      <c r="C231" s="6">
        <v>748.42629999999997</v>
      </c>
      <c r="D231" s="6">
        <f t="shared" si="44"/>
        <v>1.3468611201387969E-2</v>
      </c>
      <c r="E231" s="6">
        <v>1.337871573607604E-2</v>
      </c>
      <c r="F231" s="6">
        <v>1.337871573607604E-2</v>
      </c>
      <c r="G231" s="6">
        <v>7.7720000000000003E-3</v>
      </c>
      <c r="H231" s="6">
        <v>5.3033242788772779E-3</v>
      </c>
      <c r="I231" s="6">
        <v>5.2893111768560677E-3</v>
      </c>
      <c r="J231" s="6">
        <v>5.2893111768560677E-3</v>
      </c>
      <c r="K231" s="6">
        <v>9.4536973680451002</v>
      </c>
      <c r="L231" s="6">
        <v>-5.1212539620686837E-2</v>
      </c>
      <c r="M231" s="6">
        <v>-5.2570467121002384E-2</v>
      </c>
      <c r="N231" s="6">
        <v>-5.2570467121002384E-2</v>
      </c>
      <c r="O231" s="6">
        <v>3.9337765900700301</v>
      </c>
      <c r="P231" s="6">
        <v>1.4444271530974825E-2</v>
      </c>
      <c r="Q231" s="6">
        <v>1.4340946819249155E-2</v>
      </c>
      <c r="R231" s="6">
        <v>1.4340946819249155E-2</v>
      </c>
      <c r="S231" s="6">
        <v>3.9474067739171002E-3</v>
      </c>
      <c r="T231" s="6">
        <v>6.6628626456164781E-3</v>
      </c>
      <c r="U231" s="6">
        <v>6.6407638826709468E-3</v>
      </c>
      <c r="V231" s="6">
        <v>6.6407638826709468E-3</v>
      </c>
      <c r="W231" s="6">
        <v>3987706064.6746101</v>
      </c>
      <c r="X231" s="6">
        <v>-0.27176616215509675</v>
      </c>
      <c r="Y231" s="6">
        <v>-0.27176616215509675</v>
      </c>
      <c r="Z231" s="6">
        <v>2503950</v>
      </c>
      <c r="AA231" s="6">
        <v>4.7401730924484339E-2</v>
      </c>
      <c r="AB231" s="6">
        <v>4.7401730924484339E-2</v>
      </c>
      <c r="AC231" s="6">
        <v>8802335.6745232008</v>
      </c>
      <c r="AD231" s="6">
        <v>0.58522451531229502</v>
      </c>
      <c r="AE231" s="6">
        <v>0.58522451531229502</v>
      </c>
      <c r="AF231" s="6">
        <v>336262143.892851</v>
      </c>
      <c r="AG231" s="6">
        <v>-0.27570670762651284</v>
      </c>
      <c r="AH231" s="6">
        <v>-0.27570670762651284</v>
      </c>
      <c r="AI231" s="6">
        <v>31831.3637183584</v>
      </c>
      <c r="AJ231" s="6">
        <v>-0.67273482424442532</v>
      </c>
      <c r="AK231" s="6">
        <v>-0.61693600000000004</v>
      </c>
      <c r="AL231" s="6">
        <v>15994775.000000002</v>
      </c>
      <c r="AM231" s="6">
        <v>1.1567615055492564E-4</v>
      </c>
      <c r="AN231" s="6">
        <v>35865094564</v>
      </c>
      <c r="AO231" s="11">
        <f t="shared" si="45"/>
        <v>0</v>
      </c>
      <c r="AP231" s="6">
        <v>86089946.999999985</v>
      </c>
      <c r="AQ231" s="11">
        <f t="shared" si="46"/>
        <v>3.8332751218893188E-4</v>
      </c>
      <c r="AR231" s="6">
        <v>48498179.000000007</v>
      </c>
      <c r="AS231" s="11">
        <f t="shared" si="47"/>
        <v>2.9545918523598343E-4</v>
      </c>
      <c r="AT231" s="6">
        <v>8999999999</v>
      </c>
      <c r="AU231" s="6">
        <v>0</v>
      </c>
      <c r="AV231" s="6">
        <v>639</v>
      </c>
      <c r="AW231" s="6">
        <v>40.849997999999999</v>
      </c>
      <c r="AX231" s="6">
        <v>-4.8938097600640025E-4</v>
      </c>
      <c r="AY231" s="6">
        <v>-4.8938097600640025E-4</v>
      </c>
      <c r="AZ231" s="6">
        <v>2181.8999020000001</v>
      </c>
      <c r="BA231" s="6">
        <v>-2.386798493335712E-3</v>
      </c>
      <c r="BB231" s="6">
        <v>-2.386798493335712E-3</v>
      </c>
      <c r="BC231" s="6">
        <v>0.94450000000000001</v>
      </c>
      <c r="BD231" s="6">
        <f t="shared" si="36"/>
        <v>0.94450000000000001</v>
      </c>
      <c r="BE231" s="6">
        <f t="shared" si="37"/>
        <v>0.94450000000000001</v>
      </c>
      <c r="BF231" s="6">
        <v>6.8887</v>
      </c>
      <c r="BG231" s="6">
        <f t="shared" si="38"/>
        <v>6.8887</v>
      </c>
      <c r="BH231" s="6">
        <f t="shared" si="39"/>
        <v>6.8887</v>
      </c>
      <c r="BI231" s="6">
        <v>2.843</v>
      </c>
      <c r="BJ231" s="6">
        <f t="shared" si="40"/>
        <v>2.843</v>
      </c>
      <c r="BK231" s="6">
        <f t="shared" si="41"/>
        <v>2.843</v>
      </c>
      <c r="BL231" s="6">
        <v>58.45</v>
      </c>
      <c r="BM231" s="6">
        <f t="shared" si="42"/>
        <v>58.45</v>
      </c>
      <c r="BN231" s="6">
        <f t="shared" si="43"/>
        <v>58.45</v>
      </c>
      <c r="BO231" s="6">
        <v>12</v>
      </c>
      <c r="BP231" s="6">
        <v>0</v>
      </c>
      <c r="BQ231" s="6">
        <v>12855</v>
      </c>
      <c r="BR231" s="6">
        <v>9.4615659074173486</v>
      </c>
    </row>
    <row r="232" spans="1:70" x14ac:dyDescent="0.25">
      <c r="A232" s="6">
        <v>231</v>
      </c>
      <c r="B232" s="7">
        <v>42695</v>
      </c>
      <c r="C232" s="6">
        <v>736.50499999999897</v>
      </c>
      <c r="D232" s="6">
        <f t="shared" si="44"/>
        <v>-1.5928488883943544E-2</v>
      </c>
      <c r="E232" s="6">
        <v>1.1105079096489277E-2</v>
      </c>
      <c r="F232" s="6">
        <v>1.1105079096489277E-2</v>
      </c>
      <c r="G232" s="6">
        <v>7.5680000000000001E-3</v>
      </c>
      <c r="H232" s="6">
        <v>-9.9424385138658072E-3</v>
      </c>
      <c r="I232" s="6">
        <v>-9.9921946284481332E-3</v>
      </c>
      <c r="J232" s="6">
        <v>-9.9921946284481332E-3</v>
      </c>
      <c r="K232" s="6">
        <v>9.5759079325223109</v>
      </c>
      <c r="L232" s="6">
        <v>4.7648557866224218E-3</v>
      </c>
      <c r="M232" s="6">
        <v>4.7535397931032734E-3</v>
      </c>
      <c r="N232" s="6">
        <v>4.7535397931032734E-3</v>
      </c>
      <c r="O232" s="6">
        <v>3.9299070089334802</v>
      </c>
      <c r="P232" s="6">
        <v>9.2579446267802706E-3</v>
      </c>
      <c r="Q232" s="6">
        <v>9.2153525324450338E-3</v>
      </c>
      <c r="R232" s="6">
        <v>9.2153525324450338E-3</v>
      </c>
      <c r="S232" s="6">
        <v>3.8869755612382299E-3</v>
      </c>
      <c r="T232" s="6">
        <v>2.7174412424116966E-2</v>
      </c>
      <c r="U232" s="6">
        <v>2.6811743620049202E-2</v>
      </c>
      <c r="V232" s="6">
        <v>2.6811743620049202E-2</v>
      </c>
      <c r="W232" s="6">
        <v>3192815797.46171</v>
      </c>
      <c r="X232" s="6">
        <v>-0.36641467206028494</v>
      </c>
      <c r="Y232" s="6">
        <v>-0.36641467206028494</v>
      </c>
      <c r="Z232" s="6">
        <v>2585080</v>
      </c>
      <c r="AA232" s="6">
        <v>0.38087454461929637</v>
      </c>
      <c r="AB232" s="6">
        <v>0.38087454461929637</v>
      </c>
      <c r="AC232" s="6">
        <v>2465979.6564902798</v>
      </c>
      <c r="AD232" s="6">
        <v>-0.40010215975271862</v>
      </c>
      <c r="AE232" s="6">
        <v>-0.40010215975271862</v>
      </c>
      <c r="AF232" s="6">
        <v>192312576.01358101</v>
      </c>
      <c r="AG232" s="6">
        <v>-0.58157609949136946</v>
      </c>
      <c r="AH232" s="6">
        <v>-0.49238500000000002</v>
      </c>
      <c r="AI232" s="6">
        <v>13593.080907765199</v>
      </c>
      <c r="AJ232" s="6">
        <v>-0.73772862081458446</v>
      </c>
      <c r="AK232" s="6">
        <v>-0.61693600000000004</v>
      </c>
      <c r="AL232" s="6">
        <v>15999886.999999886</v>
      </c>
      <c r="AM232" s="6">
        <v>3.1960437079512E-4</v>
      </c>
      <c r="AN232" s="6">
        <v>35865094564</v>
      </c>
      <c r="AO232" s="11">
        <f t="shared" si="45"/>
        <v>0</v>
      </c>
      <c r="AP232" s="6">
        <v>86186141.99999997</v>
      </c>
      <c r="AQ232" s="11">
        <f t="shared" si="46"/>
        <v>1.1173778513301339E-3</v>
      </c>
      <c r="AR232" s="6">
        <v>48541828.999999881</v>
      </c>
      <c r="AS232" s="11">
        <f t="shared" si="47"/>
        <v>9.0003379301877159E-4</v>
      </c>
      <c r="AT232" s="6">
        <v>8999999999</v>
      </c>
      <c r="AU232" s="6">
        <v>0</v>
      </c>
      <c r="AV232" s="6">
        <v>616</v>
      </c>
      <c r="AW232" s="6">
        <v>41.41</v>
      </c>
      <c r="AX232" s="6">
        <v>1.3708739961260151E-2</v>
      </c>
      <c r="AY232" s="6">
        <v>9.5010000000000008E-3</v>
      </c>
      <c r="AZ232" s="6">
        <v>2198.179932</v>
      </c>
      <c r="BA232" s="6">
        <v>7.4614009492722805E-3</v>
      </c>
      <c r="BB232" s="6">
        <v>7.4614009492722805E-3</v>
      </c>
      <c r="BC232" s="6">
        <v>0.94079999999999997</v>
      </c>
      <c r="BD232" s="6">
        <f t="shared" si="36"/>
        <v>0.94079999999999997</v>
      </c>
      <c r="BE232" s="6">
        <f t="shared" si="37"/>
        <v>0.94079999999999997</v>
      </c>
      <c r="BF232" s="6">
        <v>6.8928000000000003</v>
      </c>
      <c r="BG232" s="6">
        <f t="shared" si="38"/>
        <v>6.8928000000000003</v>
      </c>
      <c r="BH232" s="6">
        <f t="shared" si="39"/>
        <v>6.8928000000000003</v>
      </c>
      <c r="BI232" s="6">
        <v>2.95</v>
      </c>
      <c r="BJ232" s="6">
        <f t="shared" si="40"/>
        <v>2.95</v>
      </c>
      <c r="BK232" s="6">
        <f t="shared" si="41"/>
        <v>2.95</v>
      </c>
      <c r="BL232" s="6">
        <v>58.45</v>
      </c>
      <c r="BM232" s="6">
        <f t="shared" si="42"/>
        <v>58.45</v>
      </c>
      <c r="BN232" s="6">
        <f t="shared" si="43"/>
        <v>58.45</v>
      </c>
      <c r="BO232" s="6">
        <v>2</v>
      </c>
      <c r="BP232" s="6">
        <v>0</v>
      </c>
      <c r="BQ232" s="6">
        <v>13613</v>
      </c>
      <c r="BR232" s="6">
        <v>9.5188539540078967</v>
      </c>
    </row>
    <row r="233" spans="1:70" x14ac:dyDescent="0.25">
      <c r="A233" s="6">
        <v>232</v>
      </c>
      <c r="B233" s="7">
        <v>42696</v>
      </c>
      <c r="C233" s="6">
        <v>748.12249999999995</v>
      </c>
      <c r="D233" s="6">
        <f t="shared" si="44"/>
        <v>1.5773823667186222E-2</v>
      </c>
      <c r="E233" s="6">
        <v>1.5650709873203252E-2</v>
      </c>
      <c r="F233" s="6">
        <v>1.5650709873203252E-2</v>
      </c>
      <c r="G233" s="6">
        <v>7.4359999999999904E-3</v>
      </c>
      <c r="H233" s="6">
        <v>-1.7441860465117563E-2</v>
      </c>
      <c r="I233" s="6">
        <v>-1.7595761890380843E-2</v>
      </c>
      <c r="J233" s="6">
        <v>-1.7595761890380843E-2</v>
      </c>
      <c r="K233" s="6">
        <v>9.8124915016096601</v>
      </c>
      <c r="L233" s="6">
        <v>2.470612403068841E-2</v>
      </c>
      <c r="M233" s="6">
        <v>2.4405863218956964E-2</v>
      </c>
      <c r="N233" s="6">
        <v>2.4405863218956964E-2</v>
      </c>
      <c r="O233" s="6">
        <v>3.9289712426564201</v>
      </c>
      <c r="P233" s="6">
        <v>-2.3811410166524793E-4</v>
      </c>
      <c r="Q233" s="6">
        <v>-2.3814245532903215E-4</v>
      </c>
      <c r="R233" s="6">
        <v>-2.3814245532903215E-4</v>
      </c>
      <c r="S233" s="6">
        <v>3.7234775930282001E-3</v>
      </c>
      <c r="T233" s="6">
        <v>-4.2063029631692901E-2</v>
      </c>
      <c r="U233" s="6">
        <v>-4.2973296110687918E-2</v>
      </c>
      <c r="V233" s="6">
        <v>-4.2973296110687918E-2</v>
      </c>
      <c r="W233" s="6">
        <v>3267220913.6514201</v>
      </c>
      <c r="X233" s="6">
        <v>2.3303917579229672E-2</v>
      </c>
      <c r="Y233" s="6">
        <v>2.3303917579229672E-2</v>
      </c>
      <c r="Z233" s="6">
        <v>2413820</v>
      </c>
      <c r="AA233" s="6">
        <v>-6.6249400405403308E-2</v>
      </c>
      <c r="AB233" s="6">
        <v>-6.6249400405403308E-2</v>
      </c>
      <c r="AC233" s="6">
        <v>9216379.3775878996</v>
      </c>
      <c r="AD233" s="6">
        <v>2.7374109528158748</v>
      </c>
      <c r="AE233" s="6">
        <v>1.9708600000000001</v>
      </c>
      <c r="AF233" s="6">
        <v>261399140.634532</v>
      </c>
      <c r="AG233" s="6">
        <v>0.35924101300620165</v>
      </c>
      <c r="AH233" s="6">
        <v>0.35924101300620165</v>
      </c>
      <c r="AI233" s="6">
        <v>61672.229698816802</v>
      </c>
      <c r="AJ233" s="6">
        <v>3.5370310172718717</v>
      </c>
      <c r="AK233" s="6">
        <v>2.7008559999999999</v>
      </c>
      <c r="AL233" s="6">
        <v>16001537</v>
      </c>
      <c r="AM233" s="6">
        <v>1.0312572833255842E-4</v>
      </c>
      <c r="AN233" s="6">
        <v>35865094563.999908</v>
      </c>
      <c r="AO233" s="11">
        <f t="shared" si="45"/>
        <v>-2.5526974203742127E-15</v>
      </c>
      <c r="AP233" s="6">
        <v>86217683.999999985</v>
      </c>
      <c r="AQ233" s="11">
        <f t="shared" si="46"/>
        <v>3.6597530958068541E-4</v>
      </c>
      <c r="AR233" s="6">
        <v>48557478.999999993</v>
      </c>
      <c r="AS233" s="11">
        <f t="shared" si="47"/>
        <v>3.2240235529880422E-4</v>
      </c>
      <c r="AT233" s="6">
        <v>8999999999</v>
      </c>
      <c r="AU233" s="6">
        <v>0</v>
      </c>
      <c r="AV233" s="6">
        <v>616</v>
      </c>
      <c r="AW233" s="6">
        <v>41.57</v>
      </c>
      <c r="AX233" s="6">
        <v>3.863801014247856E-3</v>
      </c>
      <c r="AY233" s="6">
        <v>3.863801014247856E-3</v>
      </c>
      <c r="AZ233" s="6">
        <v>2202.9399410000001</v>
      </c>
      <c r="BA233" s="6">
        <v>2.1654319242507222E-3</v>
      </c>
      <c r="BB233" s="6">
        <v>2.1654319242507222E-3</v>
      </c>
      <c r="BC233" s="6">
        <v>0.94099999999999995</v>
      </c>
      <c r="BD233" s="6">
        <f t="shared" si="36"/>
        <v>0.94099999999999995</v>
      </c>
      <c r="BE233" s="6">
        <f t="shared" si="37"/>
        <v>0.94099999999999995</v>
      </c>
      <c r="BF233" s="6">
        <v>6.89</v>
      </c>
      <c r="BG233" s="6">
        <f t="shared" si="38"/>
        <v>6.89</v>
      </c>
      <c r="BH233" s="6">
        <f t="shared" si="39"/>
        <v>6.89</v>
      </c>
      <c r="BI233" s="6">
        <v>2.9820000000000002</v>
      </c>
      <c r="BJ233" s="6">
        <f t="shared" si="40"/>
        <v>2.9820000000000002</v>
      </c>
      <c r="BK233" s="6">
        <f t="shared" si="41"/>
        <v>2.9820000000000002</v>
      </c>
      <c r="BL233" s="6">
        <v>57.45</v>
      </c>
      <c r="BM233" s="6">
        <f t="shared" si="42"/>
        <v>57.45</v>
      </c>
      <c r="BN233" s="6">
        <f t="shared" si="43"/>
        <v>57.45</v>
      </c>
      <c r="BO233" s="6">
        <v>2</v>
      </c>
      <c r="BP233" s="6">
        <v>0</v>
      </c>
      <c r="BQ233" s="6">
        <v>14003</v>
      </c>
      <c r="BR233" s="6">
        <v>9.5470982820745558</v>
      </c>
    </row>
    <row r="234" spans="1:70" x14ac:dyDescent="0.25">
      <c r="A234" s="6">
        <v>233</v>
      </c>
      <c r="B234" s="7">
        <v>42697</v>
      </c>
      <c r="C234" s="6">
        <v>741.16624651787299</v>
      </c>
      <c r="D234" s="6">
        <f t="shared" si="44"/>
        <v>-9.2982813404582192E-3</v>
      </c>
      <c r="E234" s="6">
        <v>-9.3417802115394275E-3</v>
      </c>
      <c r="F234" s="6">
        <v>-9.3417802115394275E-3</v>
      </c>
      <c r="G234" s="6">
        <v>7.0489999999999902E-3</v>
      </c>
      <c r="H234" s="6">
        <v>-5.2044109736417522E-2</v>
      </c>
      <c r="I234" s="6">
        <v>-5.34473070674591E-2</v>
      </c>
      <c r="J234" s="6">
        <v>-5.34473070674591E-2</v>
      </c>
      <c r="K234" s="6">
        <v>9.7534931330333805</v>
      </c>
      <c r="L234" s="6">
        <v>-6.0125778011223142E-3</v>
      </c>
      <c r="M234" s="6">
        <v>-6.0307261290851273E-3</v>
      </c>
      <c r="N234" s="6">
        <v>-6.0307261290851273E-3</v>
      </c>
      <c r="O234" s="6">
        <v>3.91173946757123</v>
      </c>
      <c r="P234" s="6">
        <v>-4.3858236726465414E-3</v>
      </c>
      <c r="Q234" s="6">
        <v>-4.3954696112129292E-3</v>
      </c>
      <c r="R234" s="6">
        <v>-4.3954696112129292E-3</v>
      </c>
      <c r="S234" s="6">
        <v>3.6808754743048E-3</v>
      </c>
      <c r="T234" s="6">
        <v>-1.1441486529465862E-2</v>
      </c>
      <c r="U234" s="6">
        <v>-1.1507443919494457E-2</v>
      </c>
      <c r="V234" s="6">
        <v>-1.1507443919494457E-2</v>
      </c>
      <c r="W234" s="6">
        <v>3775381682.6307402</v>
      </c>
      <c r="X234" s="6">
        <v>0.15553303018356465</v>
      </c>
      <c r="Y234" s="6">
        <v>0.15553303018356465</v>
      </c>
      <c r="Z234" s="6">
        <v>3721340</v>
      </c>
      <c r="AA234" s="6">
        <v>0.54168082127084871</v>
      </c>
      <c r="AB234" s="6">
        <v>0.54168082127084871</v>
      </c>
      <c r="AC234" s="6">
        <v>3470748.2472650399</v>
      </c>
      <c r="AD234" s="6">
        <v>-0.62341521490477092</v>
      </c>
      <c r="AE234" s="6">
        <v>-0.57167100000000004</v>
      </c>
      <c r="AF234" s="6">
        <v>206227131.16985199</v>
      </c>
      <c r="AG234" s="6">
        <v>-0.21106423429990245</v>
      </c>
      <c r="AH234" s="6">
        <v>-0.21106423429990245</v>
      </c>
      <c r="AI234" s="6">
        <v>23547.0450622307</v>
      </c>
      <c r="AJ234" s="6">
        <v>-0.61819046956425416</v>
      </c>
      <c r="AK234" s="6">
        <v>-0.61693600000000004</v>
      </c>
      <c r="AL234" s="6">
        <v>16003361.999999916</v>
      </c>
      <c r="AM234" s="6">
        <v>1.1405154391832365E-4</v>
      </c>
      <c r="AN234" s="6">
        <v>35865094563.999908</v>
      </c>
      <c r="AO234" s="11">
        <f t="shared" si="45"/>
        <v>0</v>
      </c>
      <c r="AP234" s="6">
        <v>86249947.999999985</v>
      </c>
      <c r="AQ234" s="11">
        <f t="shared" si="46"/>
        <v>3.7421557275883223E-4</v>
      </c>
      <c r="AR234" s="6">
        <v>48571853.999999866</v>
      </c>
      <c r="AS234" s="11">
        <f t="shared" si="47"/>
        <v>2.9604090442737654E-4</v>
      </c>
      <c r="AT234" s="6">
        <v>8999999999</v>
      </c>
      <c r="AU234" s="6">
        <v>0</v>
      </c>
      <c r="AV234" s="6">
        <v>616</v>
      </c>
      <c r="AW234" s="6">
        <v>41.82</v>
      </c>
      <c r="AX234" s="6">
        <v>6.0139523694972335E-3</v>
      </c>
      <c r="AY234" s="6">
        <v>6.0139523694972335E-3</v>
      </c>
      <c r="AZ234" s="6">
        <v>2204.719971</v>
      </c>
      <c r="BA234" s="6">
        <v>8.080247522280939E-4</v>
      </c>
      <c r="BB234" s="6">
        <v>8.080247522280939E-4</v>
      </c>
      <c r="BC234" s="6">
        <v>0.94740000000000002</v>
      </c>
      <c r="BD234" s="6">
        <f t="shared" si="36"/>
        <v>0.94740000000000002</v>
      </c>
      <c r="BE234" s="6">
        <f t="shared" si="37"/>
        <v>0.94679500000000005</v>
      </c>
      <c r="BF234" s="6">
        <v>6.9202000000000004</v>
      </c>
      <c r="BG234" s="6">
        <f t="shared" si="38"/>
        <v>6.9202000000000004</v>
      </c>
      <c r="BH234" s="6">
        <f t="shared" si="39"/>
        <v>6.9130099999999999</v>
      </c>
      <c r="BI234" s="6">
        <v>3.0259999999999998</v>
      </c>
      <c r="BJ234" s="6">
        <f t="shared" si="40"/>
        <v>3.0259999999999998</v>
      </c>
      <c r="BK234" s="6">
        <f t="shared" si="41"/>
        <v>3.0259999999999998</v>
      </c>
      <c r="BL234" s="6">
        <v>57.45</v>
      </c>
      <c r="BM234" s="6">
        <f t="shared" si="42"/>
        <v>57.45</v>
      </c>
      <c r="BN234" s="6">
        <f t="shared" si="43"/>
        <v>57.45</v>
      </c>
      <c r="BO234" s="6">
        <v>2</v>
      </c>
      <c r="BP234" s="6">
        <v>0</v>
      </c>
      <c r="BQ234" s="6">
        <v>13279</v>
      </c>
      <c r="BR234" s="6">
        <v>9.4940144230304249</v>
      </c>
    </row>
    <row r="235" spans="1:70" x14ac:dyDescent="0.25">
      <c r="A235" s="6">
        <v>234</v>
      </c>
      <c r="B235" s="7">
        <v>42698</v>
      </c>
      <c r="C235" s="6">
        <v>736.74869372306705</v>
      </c>
      <c r="D235" s="6">
        <f t="shared" si="44"/>
        <v>-5.9602724969740166E-3</v>
      </c>
      <c r="E235" s="6">
        <v>-5.9781058173674038E-3</v>
      </c>
      <c r="F235" s="6">
        <v>-5.9781058173674038E-3</v>
      </c>
      <c r="G235" s="6">
        <v>6.9480000000000002E-3</v>
      </c>
      <c r="H235" s="6">
        <v>-1.4328273513972213E-2</v>
      </c>
      <c r="I235" s="6">
        <v>-1.4431914412878669E-2</v>
      </c>
      <c r="J235" s="6">
        <v>-1.4431914412878669E-2</v>
      </c>
      <c r="K235" s="6">
        <v>9.1809974161926995</v>
      </c>
      <c r="L235" s="6">
        <v>-5.8696480228374578E-2</v>
      </c>
      <c r="M235" s="6">
        <v>-6.0489641169380284E-2</v>
      </c>
      <c r="N235" s="6">
        <v>-6.0489641169380284E-2</v>
      </c>
      <c r="O235" s="6">
        <v>3.8946662836980499</v>
      </c>
      <c r="P235" s="6">
        <v>-4.3646014809316392E-3</v>
      </c>
      <c r="Q235" s="6">
        <v>-4.3741541598664611E-3</v>
      </c>
      <c r="R235" s="6">
        <v>-4.3741541598664611E-3</v>
      </c>
      <c r="S235" s="6">
        <v>3.5656275363307199E-3</v>
      </c>
      <c r="T235" s="6">
        <v>-3.1309925798521279E-2</v>
      </c>
      <c r="U235" s="6">
        <v>-3.1810559116716472E-2</v>
      </c>
      <c r="V235" s="6">
        <v>-3.1810559116716472E-2</v>
      </c>
      <c r="W235" s="6">
        <v>3798900330.4817801</v>
      </c>
      <c r="X235" s="6">
        <v>6.2294755413052055E-3</v>
      </c>
      <c r="Y235" s="6">
        <v>6.2294755413052055E-3</v>
      </c>
      <c r="Z235" s="6">
        <v>1854730</v>
      </c>
      <c r="AA235" s="6">
        <v>-0.50159619921856102</v>
      </c>
      <c r="AB235" s="6">
        <v>-0.50159619921856102</v>
      </c>
      <c r="AC235" s="6">
        <v>13786747.0837244</v>
      </c>
      <c r="AD235" s="6">
        <v>2.9722694074940179</v>
      </c>
      <c r="AE235" s="6">
        <v>1.9708600000000001</v>
      </c>
      <c r="AF235" s="6">
        <v>230235338.81152001</v>
      </c>
      <c r="AG235" s="6">
        <v>0.11641633913771741</v>
      </c>
      <c r="AH235" s="6">
        <v>0.11641633913771741</v>
      </c>
      <c r="AI235" s="6">
        <v>68626.724799094402</v>
      </c>
      <c r="AJ235" s="6">
        <v>1.9144516697414065</v>
      </c>
      <c r="AK235" s="6">
        <v>1.9144516697414065</v>
      </c>
      <c r="AL235" s="6">
        <v>16005424.999999972</v>
      </c>
      <c r="AM235" s="6">
        <v>1.2891041270302392E-4</v>
      </c>
      <c r="AN235" s="6">
        <v>35876617244</v>
      </c>
      <c r="AO235" s="11">
        <f t="shared" si="45"/>
        <v>3.2127839449941402E-4</v>
      </c>
      <c r="AP235" s="6">
        <v>86282726.000000045</v>
      </c>
      <c r="AQ235" s="11">
        <f t="shared" si="46"/>
        <v>3.800350117319446E-4</v>
      </c>
      <c r="AR235" s="6">
        <v>48588504.000000037</v>
      </c>
      <c r="AS235" s="11">
        <f t="shared" si="47"/>
        <v>3.4279111520370232E-4</v>
      </c>
      <c r="AT235" s="6">
        <v>8999999999</v>
      </c>
      <c r="AU235" s="6">
        <v>0</v>
      </c>
      <c r="AV235" s="6">
        <v>616</v>
      </c>
      <c r="AW235" s="6">
        <v>41.82</v>
      </c>
      <c r="AX235" s="6">
        <v>0</v>
      </c>
      <c r="AY235" s="6">
        <v>0</v>
      </c>
      <c r="AZ235" s="6">
        <v>2204.719971</v>
      </c>
      <c r="BA235" s="6">
        <v>0</v>
      </c>
      <c r="BB235" s="6">
        <v>0</v>
      </c>
      <c r="BC235" s="6">
        <v>0.94750000000000001</v>
      </c>
      <c r="BD235" s="6">
        <f t="shared" si="36"/>
        <v>0.94750000000000001</v>
      </c>
      <c r="BE235" s="6">
        <f t="shared" si="37"/>
        <v>0.94679500000000005</v>
      </c>
      <c r="BF235" s="6">
        <v>6.9196</v>
      </c>
      <c r="BG235" s="6">
        <f t="shared" si="38"/>
        <v>6.9196</v>
      </c>
      <c r="BH235" s="6">
        <f t="shared" si="39"/>
        <v>6.9130099999999999</v>
      </c>
      <c r="BI235" s="6">
        <v>3.036</v>
      </c>
      <c r="BJ235" s="6">
        <f t="shared" si="40"/>
        <v>3.036</v>
      </c>
      <c r="BK235" s="6">
        <f t="shared" si="41"/>
        <v>3.036</v>
      </c>
      <c r="BL235" s="6">
        <v>57.45</v>
      </c>
      <c r="BM235" s="6">
        <f t="shared" si="42"/>
        <v>57.45</v>
      </c>
      <c r="BN235" s="6">
        <f t="shared" si="43"/>
        <v>57.45</v>
      </c>
      <c r="BO235" s="6">
        <v>2</v>
      </c>
      <c r="BP235" s="6">
        <v>0</v>
      </c>
      <c r="BQ235" s="6">
        <v>14117</v>
      </c>
      <c r="BR235" s="6">
        <v>9.5552058579554178</v>
      </c>
    </row>
    <row r="236" spans="1:70" x14ac:dyDescent="0.25">
      <c r="A236" s="6">
        <v>235</v>
      </c>
      <c r="B236" s="7">
        <v>42699</v>
      </c>
      <c r="C236" s="6">
        <v>738.20394320729997</v>
      </c>
      <c r="D236" s="6">
        <f t="shared" si="44"/>
        <v>1.9752318485683385E-3</v>
      </c>
      <c r="E236" s="6">
        <v>1.9732836431570217E-3</v>
      </c>
      <c r="F236" s="6">
        <v>1.9732836431570217E-3</v>
      </c>
      <c r="G236" s="6">
        <v>6.8999999999999903E-3</v>
      </c>
      <c r="H236" s="6">
        <v>-6.9084628670135059E-3</v>
      </c>
      <c r="I236" s="6">
        <v>-6.9324367756462444E-3</v>
      </c>
      <c r="J236" s="6">
        <v>-6.9324367756462444E-3</v>
      </c>
      <c r="K236" s="6">
        <v>9.3351168938231108</v>
      </c>
      <c r="L236" s="6">
        <v>1.678679021939249E-2</v>
      </c>
      <c r="M236" s="6">
        <v>1.6647449285695979E-2</v>
      </c>
      <c r="N236" s="6">
        <v>1.6647449285695979E-2</v>
      </c>
      <c r="O236" s="6">
        <v>3.9037785786060102</v>
      </c>
      <c r="P236" s="6">
        <v>2.3396856737383951E-3</v>
      </c>
      <c r="Q236" s="6">
        <v>2.3369528709819539E-3</v>
      </c>
      <c r="R236" s="6">
        <v>2.3369528709819539E-3</v>
      </c>
      <c r="S236" s="6">
        <v>3.5646357811935799E-3</v>
      </c>
      <c r="T236" s="6">
        <v>-2.7814322360786151E-4</v>
      </c>
      <c r="U236" s="6">
        <v>-2.781819126085043E-4</v>
      </c>
      <c r="V236" s="6">
        <v>-2.781819126085043E-4</v>
      </c>
      <c r="W236" s="6">
        <v>2481664641.7581</v>
      </c>
      <c r="X236" s="6">
        <v>-0.34674131304640649</v>
      </c>
      <c r="Y236" s="6">
        <v>-0.34674131304640649</v>
      </c>
      <c r="Z236" s="6">
        <v>981461</v>
      </c>
      <c r="AA236" s="6">
        <v>-0.47083349058892671</v>
      </c>
      <c r="AB236" s="6">
        <v>-0.47083349058892671</v>
      </c>
      <c r="AC236" s="6">
        <v>6006996.2157840095</v>
      </c>
      <c r="AD236" s="6">
        <v>-0.56429198422915738</v>
      </c>
      <c r="AE236" s="6">
        <v>-0.56429198422915738</v>
      </c>
      <c r="AF236" s="6">
        <v>207344074.19614801</v>
      </c>
      <c r="AG236" s="6">
        <v>-9.9425504067000417E-2</v>
      </c>
      <c r="AH236" s="6">
        <v>-9.9425504067000417E-2</v>
      </c>
      <c r="AI236" s="6">
        <v>27267.3797407653</v>
      </c>
      <c r="AJ236" s="6">
        <v>-0.60267111944230323</v>
      </c>
      <c r="AK236" s="6">
        <v>-0.60267111944230323</v>
      </c>
      <c r="AL236" s="6">
        <v>16007325.000000009</v>
      </c>
      <c r="AM236" s="6">
        <v>1.187097499777267E-4</v>
      </c>
      <c r="AN236" s="6">
        <v>35876617243.999908</v>
      </c>
      <c r="AO236" s="11">
        <f t="shared" si="45"/>
        <v>-2.5518775572496668E-15</v>
      </c>
      <c r="AP236" s="6">
        <v>86316234.000000015</v>
      </c>
      <c r="AQ236" s="11">
        <f t="shared" si="46"/>
        <v>3.883511978975975E-4</v>
      </c>
      <c r="AR236" s="6">
        <v>48603729.000000075</v>
      </c>
      <c r="AS236" s="11">
        <f t="shared" si="47"/>
        <v>3.1334572474256959E-4</v>
      </c>
      <c r="AT236" s="6">
        <v>8999999999</v>
      </c>
      <c r="AU236" s="6">
        <v>0</v>
      </c>
      <c r="AV236" s="6">
        <v>616</v>
      </c>
      <c r="AW236" s="6">
        <v>42.110000999999997</v>
      </c>
      <c r="AX236" s="6">
        <v>6.9345050215207224E-3</v>
      </c>
      <c r="AY236" s="6">
        <v>6.9345050215207224E-3</v>
      </c>
      <c r="AZ236" s="6">
        <v>2213.3500979999999</v>
      </c>
      <c r="BA236" s="6">
        <v>3.9143869124048051E-3</v>
      </c>
      <c r="BB236" s="6">
        <v>3.9143869124048051E-3</v>
      </c>
      <c r="BC236" s="6">
        <v>0.9446</v>
      </c>
      <c r="BD236" s="6">
        <f t="shared" si="36"/>
        <v>0.9446</v>
      </c>
      <c r="BE236" s="6">
        <f t="shared" si="37"/>
        <v>0.9446</v>
      </c>
      <c r="BF236" s="6">
        <v>6.9198000000000004</v>
      </c>
      <c r="BG236" s="6">
        <f t="shared" si="38"/>
        <v>6.9198000000000004</v>
      </c>
      <c r="BH236" s="6">
        <f t="shared" si="39"/>
        <v>6.9130099999999999</v>
      </c>
      <c r="BI236" s="6">
        <v>3.085</v>
      </c>
      <c r="BJ236" s="6">
        <f t="shared" si="40"/>
        <v>3.085</v>
      </c>
      <c r="BK236" s="6">
        <f t="shared" si="41"/>
        <v>3.085</v>
      </c>
      <c r="BL236" s="6">
        <v>57.45</v>
      </c>
      <c r="BM236" s="6">
        <f t="shared" si="42"/>
        <v>57.45</v>
      </c>
      <c r="BN236" s="6">
        <f t="shared" si="43"/>
        <v>57.45</v>
      </c>
      <c r="BO236" s="6">
        <v>2</v>
      </c>
      <c r="BP236" s="6">
        <v>0</v>
      </c>
      <c r="BQ236" s="6">
        <v>12127</v>
      </c>
      <c r="BR236" s="6">
        <v>9.4032721078821524</v>
      </c>
    </row>
    <row r="237" spans="1:70" x14ac:dyDescent="0.25">
      <c r="A237" s="6">
        <v>236</v>
      </c>
      <c r="B237" s="7">
        <v>42702</v>
      </c>
      <c r="C237" s="6">
        <v>731.84246135834803</v>
      </c>
      <c r="D237" s="6">
        <f t="shared" si="44"/>
        <v>-8.6175126907518142E-3</v>
      </c>
      <c r="E237" s="6">
        <v>5.5973857658132035E-3</v>
      </c>
      <c r="F237" s="6">
        <v>5.5973857658132035E-3</v>
      </c>
      <c r="G237" s="6">
        <v>7.0080000000000003E-3</v>
      </c>
      <c r="H237" s="6">
        <v>-4.0262941659819224E-2</v>
      </c>
      <c r="I237" s="6">
        <v>-4.1095929599354833E-2</v>
      </c>
      <c r="J237" s="6">
        <v>-4.1095929599354833E-2</v>
      </c>
      <c r="K237" s="6">
        <v>8.7084524671736094</v>
      </c>
      <c r="L237" s="6">
        <v>-2.2335379157660814E-2</v>
      </c>
      <c r="M237" s="6">
        <v>-2.2588591233110734E-2</v>
      </c>
      <c r="N237" s="6">
        <v>-2.2588591233110734E-2</v>
      </c>
      <c r="O237" s="6">
        <v>3.8763317624938298</v>
      </c>
      <c r="P237" s="6">
        <v>1.535339441886194E-3</v>
      </c>
      <c r="Q237" s="6">
        <v>1.5341620132996098E-3</v>
      </c>
      <c r="R237" s="6">
        <v>1.5341620132996098E-3</v>
      </c>
      <c r="S237" s="6">
        <v>3.7172662978223301E-3</v>
      </c>
      <c r="T237" s="6">
        <v>2.3299513955906809E-2</v>
      </c>
      <c r="U237" s="6">
        <v>2.3032224133333824E-2</v>
      </c>
      <c r="V237" s="6">
        <v>2.3032224133333824E-2</v>
      </c>
      <c r="W237" s="6">
        <v>2451726073.73805</v>
      </c>
      <c r="X237" s="6">
        <v>-8.7924671437799015E-2</v>
      </c>
      <c r="Y237" s="6">
        <v>-8.7924671437799015E-2</v>
      </c>
      <c r="Z237" s="6">
        <v>1816270</v>
      </c>
      <c r="AA237" s="6">
        <v>2.3219812599338261</v>
      </c>
      <c r="AB237" s="6">
        <v>2.2906040000000001</v>
      </c>
      <c r="AC237" s="6">
        <v>4477356.3741900297</v>
      </c>
      <c r="AD237" s="6">
        <v>-0.33071323896868082</v>
      </c>
      <c r="AE237" s="6">
        <v>-0.33071323896868082</v>
      </c>
      <c r="AF237" s="6">
        <v>175424698.77300999</v>
      </c>
      <c r="AG237" s="6">
        <v>-4.7669638234108316E-2</v>
      </c>
      <c r="AH237" s="6">
        <v>-4.7669638234108316E-2</v>
      </c>
      <c r="AI237" s="6">
        <v>25183.112719736298</v>
      </c>
      <c r="AJ237" s="6">
        <v>-0.49178141585980029</v>
      </c>
      <c r="AK237" s="6">
        <v>-0.49178141585980029</v>
      </c>
      <c r="AL237" s="6">
        <v>16013061.999999957</v>
      </c>
      <c r="AM237" s="6">
        <v>3.583984207197544E-4</v>
      </c>
      <c r="AN237" s="6">
        <v>35876617244</v>
      </c>
      <c r="AO237" s="11">
        <f t="shared" si="45"/>
        <v>2.5518775572496735E-15</v>
      </c>
      <c r="AP237" s="6">
        <v>86416438.999999925</v>
      </c>
      <c r="AQ237" s="11">
        <f t="shared" si="46"/>
        <v>1.1609056067009432E-3</v>
      </c>
      <c r="AR237" s="6">
        <v>48648203.999999903</v>
      </c>
      <c r="AS237" s="11">
        <f t="shared" si="47"/>
        <v>9.1505324621961759E-4</v>
      </c>
      <c r="AT237" s="6">
        <v>8999999999</v>
      </c>
      <c r="AU237" s="6">
        <v>0</v>
      </c>
      <c r="AV237" s="6">
        <v>602</v>
      </c>
      <c r="AW237" s="6">
        <v>42.169998</v>
      </c>
      <c r="AX237" s="6">
        <v>1.4247684297134724E-3</v>
      </c>
      <c r="AY237" s="6">
        <v>1.4247684297134724E-3</v>
      </c>
      <c r="AZ237" s="6">
        <v>2201.719971</v>
      </c>
      <c r="BA237" s="6">
        <v>-5.254535651865005E-3</v>
      </c>
      <c r="BB237" s="6">
        <v>-5.254535651865005E-3</v>
      </c>
      <c r="BC237" s="6">
        <v>0.94210000000000005</v>
      </c>
      <c r="BD237" s="6">
        <f t="shared" si="36"/>
        <v>0.94210000000000005</v>
      </c>
      <c r="BE237" s="6">
        <f t="shared" si="37"/>
        <v>0.94210000000000005</v>
      </c>
      <c r="BF237" s="6">
        <v>6.9086999999999996</v>
      </c>
      <c r="BG237" s="6">
        <f t="shared" si="38"/>
        <v>6.9086999999999996</v>
      </c>
      <c r="BH237" s="6">
        <f t="shared" si="39"/>
        <v>6.9086999999999996</v>
      </c>
      <c r="BI237" s="6">
        <v>3.2320000000000002</v>
      </c>
      <c r="BJ237" s="6">
        <f t="shared" si="40"/>
        <v>3.2320000000000002</v>
      </c>
      <c r="BK237" s="6">
        <f t="shared" si="41"/>
        <v>3.2320000000000002</v>
      </c>
      <c r="BL237" s="6">
        <v>57</v>
      </c>
      <c r="BM237" s="6">
        <f t="shared" si="42"/>
        <v>57</v>
      </c>
      <c r="BN237" s="6">
        <f t="shared" si="43"/>
        <v>57</v>
      </c>
      <c r="BO237" s="6">
        <v>17</v>
      </c>
      <c r="BP237" s="6">
        <v>4</v>
      </c>
      <c r="BQ237" s="6">
        <v>14707</v>
      </c>
      <c r="BR237" s="6">
        <v>9.5961468424211631</v>
      </c>
    </row>
    <row r="238" spans="1:70" x14ac:dyDescent="0.25">
      <c r="A238" s="6">
        <v>237</v>
      </c>
      <c r="B238" s="7">
        <v>42703</v>
      </c>
      <c r="C238" s="6">
        <v>731.81</v>
      </c>
      <c r="D238" s="6">
        <f t="shared" si="44"/>
        <v>-4.4355664042554191E-5</v>
      </c>
      <c r="E238" s="6">
        <v>-4.4356647784150722E-5</v>
      </c>
      <c r="F238" s="6">
        <v>-4.4356647784150722E-5</v>
      </c>
      <c r="G238" s="6">
        <v>6.783E-3</v>
      </c>
      <c r="H238" s="6">
        <v>-3.2106164383561696E-2</v>
      </c>
      <c r="I238" s="6">
        <v>-3.2632871670147917E-2</v>
      </c>
      <c r="J238" s="6">
        <v>-3.2632871670147917E-2</v>
      </c>
      <c r="K238" s="6">
        <v>8.1584943157107901</v>
      </c>
      <c r="L238" s="6">
        <v>-6.3152225212904242E-2</v>
      </c>
      <c r="M238" s="6">
        <v>-6.5234470147677859E-2</v>
      </c>
      <c r="N238" s="6">
        <v>-6.5234470147677859E-2</v>
      </c>
      <c r="O238" s="6">
        <v>3.8685589639548801</v>
      </c>
      <c r="P238" s="6">
        <v>-2.0051943474387059E-3</v>
      </c>
      <c r="Q238" s="6">
        <v>-2.0072074411705094E-3</v>
      </c>
      <c r="R238" s="6">
        <v>-2.0072074411705094E-3</v>
      </c>
      <c r="S238" s="6">
        <v>3.6937202108131002E-3</v>
      </c>
      <c r="T238" s="6">
        <v>-6.3342481067400905E-3</v>
      </c>
      <c r="U238" s="6">
        <v>-6.35439457649718E-3</v>
      </c>
      <c r="V238" s="6">
        <v>-6.35439457649718E-3</v>
      </c>
      <c r="W238" s="6">
        <v>1904325475.82006</v>
      </c>
      <c r="X238" s="6">
        <v>-0.22327151625197258</v>
      </c>
      <c r="Y238" s="6">
        <v>-0.22327151625197258</v>
      </c>
      <c r="Z238" s="6">
        <v>1514390</v>
      </c>
      <c r="AA238" s="6">
        <v>-0.16620876852009889</v>
      </c>
      <c r="AB238" s="6">
        <v>-0.16620876852009889</v>
      </c>
      <c r="AC238" s="6">
        <v>13917166.7498885</v>
      </c>
      <c r="AD238" s="6">
        <v>2.1083446540272699</v>
      </c>
      <c r="AE238" s="6">
        <v>1.9708600000000001</v>
      </c>
      <c r="AF238" s="6">
        <v>169218078.92168301</v>
      </c>
      <c r="AG238" s="6">
        <v>-3.5380535892257682E-2</v>
      </c>
      <c r="AH238" s="6">
        <v>-3.5380535892257682E-2</v>
      </c>
      <c r="AI238" s="6">
        <v>26371.9229876727</v>
      </c>
      <c r="AJ238" s="6">
        <v>4.7206645229551689E-2</v>
      </c>
      <c r="AK238" s="6">
        <v>4.7206645229551689E-2</v>
      </c>
      <c r="AL238" s="6">
        <v>16014937</v>
      </c>
      <c r="AM238" s="6">
        <v>1.1709190909539012E-4</v>
      </c>
      <c r="AN238" s="6">
        <v>35876617244</v>
      </c>
      <c r="AO238" s="11">
        <f t="shared" si="45"/>
        <v>0</v>
      </c>
      <c r="AP238" s="6">
        <v>86449460.000000089</v>
      </c>
      <c r="AQ238" s="11">
        <f t="shared" si="46"/>
        <v>3.8211479647019407E-4</v>
      </c>
      <c r="AR238" s="6">
        <v>48663528.999999933</v>
      </c>
      <c r="AS238" s="11">
        <f t="shared" si="47"/>
        <v>3.1501676814276293E-4</v>
      </c>
      <c r="AT238" s="6">
        <v>8999999999</v>
      </c>
      <c r="AU238" s="6">
        <v>0</v>
      </c>
      <c r="AV238" s="6">
        <v>602</v>
      </c>
      <c r="AW238" s="6">
        <v>41.599997999999999</v>
      </c>
      <c r="AX238" s="6">
        <v>-1.3516718687062786E-2</v>
      </c>
      <c r="AY238" s="6">
        <v>-9.9590000000000008E-3</v>
      </c>
      <c r="AZ238" s="6">
        <v>2204.6599120000001</v>
      </c>
      <c r="BA238" s="6">
        <v>1.3352928795321763E-3</v>
      </c>
      <c r="BB238" s="6">
        <v>1.3352928795321763E-3</v>
      </c>
      <c r="BC238" s="6">
        <v>0.93910000000000005</v>
      </c>
      <c r="BD238" s="6">
        <f t="shared" si="36"/>
        <v>0.93910000000000005</v>
      </c>
      <c r="BE238" s="6">
        <f t="shared" si="37"/>
        <v>0.93910000000000005</v>
      </c>
      <c r="BF238" s="6">
        <v>6.8967999999999998</v>
      </c>
      <c r="BG238" s="6">
        <f t="shared" si="38"/>
        <v>6.8967999999999998</v>
      </c>
      <c r="BH238" s="6">
        <f t="shared" si="39"/>
        <v>6.8967999999999998</v>
      </c>
      <c r="BI238" s="6">
        <v>3.3149999999999999</v>
      </c>
      <c r="BJ238" s="6">
        <f t="shared" si="40"/>
        <v>3.3149999999999999</v>
      </c>
      <c r="BK238" s="6">
        <f t="shared" si="41"/>
        <v>3.3149999999999999</v>
      </c>
      <c r="BL238" s="6">
        <v>55.95</v>
      </c>
      <c r="BM238" s="6">
        <f t="shared" si="42"/>
        <v>55.95</v>
      </c>
      <c r="BN238" s="6">
        <f t="shared" si="43"/>
        <v>55.95</v>
      </c>
      <c r="BO238" s="6">
        <v>17</v>
      </c>
      <c r="BP238" s="6">
        <v>4</v>
      </c>
      <c r="BQ238" s="6">
        <v>16881</v>
      </c>
      <c r="BR238" s="6">
        <v>9.7340032445436648</v>
      </c>
    </row>
    <row r="239" spans="1:70" x14ac:dyDescent="0.25">
      <c r="A239" s="6">
        <v>238</v>
      </c>
      <c r="B239" s="7">
        <v>42704</v>
      </c>
      <c r="C239" s="6">
        <v>742.35879999999895</v>
      </c>
      <c r="D239" s="6">
        <f t="shared" si="44"/>
        <v>1.4414670474575376E-2</v>
      </c>
      <c r="E239" s="6">
        <v>1.4311766814874661E-2</v>
      </c>
      <c r="F239" s="6">
        <v>1.4311766814874661E-2</v>
      </c>
      <c r="G239" s="6">
        <v>6.7369999999999904E-3</v>
      </c>
      <c r="H239" s="6">
        <v>-6.7816600324354381E-3</v>
      </c>
      <c r="I239" s="6">
        <v>-6.8047599854210838E-3</v>
      </c>
      <c r="J239" s="6">
        <v>-6.8047599854210838E-3</v>
      </c>
      <c r="K239" s="6">
        <v>8.65015404745761</v>
      </c>
      <c r="L239" s="6">
        <v>6.0263537942293111E-2</v>
      </c>
      <c r="M239" s="6">
        <v>5.851749792324764E-2</v>
      </c>
      <c r="N239" s="6">
        <v>5.851749792324764E-2</v>
      </c>
      <c r="O239" s="6">
        <v>3.9066891815991802</v>
      </c>
      <c r="P239" s="6">
        <v>9.8564395682156272E-3</v>
      </c>
      <c r="Q239" s="6">
        <v>9.8081817090866011E-3</v>
      </c>
      <c r="R239" s="6">
        <v>9.8081817090866011E-3</v>
      </c>
      <c r="S239" s="6">
        <v>3.6999659852073501E-3</v>
      </c>
      <c r="T239" s="6">
        <v>1.6909170261369102E-3</v>
      </c>
      <c r="U239" s="6">
        <v>1.6894890354582327E-3</v>
      </c>
      <c r="V239" s="6">
        <v>1.6894890354582327E-3</v>
      </c>
      <c r="W239" s="6">
        <v>4489070914.7431898</v>
      </c>
      <c r="X239" s="6">
        <v>1.3573023475989894</v>
      </c>
      <c r="Y239" s="6">
        <v>1.082905</v>
      </c>
      <c r="Z239" s="6">
        <v>1486150</v>
      </c>
      <c r="AA239" s="6">
        <v>-1.8647772370393358E-2</v>
      </c>
      <c r="AB239" s="6">
        <v>-1.8647772370393358E-2</v>
      </c>
      <c r="AC239" s="6">
        <v>9134285.1572555508</v>
      </c>
      <c r="AD239" s="6">
        <v>-0.34366776504070184</v>
      </c>
      <c r="AE239" s="6">
        <v>-0.34366776504070184</v>
      </c>
      <c r="AF239" s="6">
        <v>159089927.58890101</v>
      </c>
      <c r="AG239" s="6">
        <v>-5.9852655208723175E-2</v>
      </c>
      <c r="AH239" s="6">
        <v>-5.9852655208723175E-2</v>
      </c>
      <c r="AI239" s="6">
        <v>15331.9305586469</v>
      </c>
      <c r="AJ239" s="6">
        <v>-0.4186267506615402</v>
      </c>
      <c r="AK239" s="6">
        <v>-0.4186267506615402</v>
      </c>
      <c r="AL239" s="6">
        <v>16016674.999999888</v>
      </c>
      <c r="AM239" s="6">
        <v>1.0852368634907782E-4</v>
      </c>
      <c r="AN239" s="6">
        <v>35876617243.999901</v>
      </c>
      <c r="AO239" s="11">
        <f t="shared" si="45"/>
        <v>-2.7645340203538057E-15</v>
      </c>
      <c r="AP239" s="6">
        <v>86480755</v>
      </c>
      <c r="AQ239" s="11">
        <f t="shared" si="46"/>
        <v>3.6200341794975424E-4</v>
      </c>
      <c r="AR239" s="6">
        <v>48677929</v>
      </c>
      <c r="AS239" s="11">
        <f t="shared" si="47"/>
        <v>2.9590948901521457E-4</v>
      </c>
      <c r="AT239" s="6">
        <v>8999999999</v>
      </c>
      <c r="AU239" s="6">
        <v>0</v>
      </c>
      <c r="AV239" s="6">
        <v>602</v>
      </c>
      <c r="AW239" s="6">
        <v>41.66</v>
      </c>
      <c r="AX239" s="6">
        <v>1.4423558385747333E-3</v>
      </c>
      <c r="AY239" s="6">
        <v>1.4423558385747333E-3</v>
      </c>
      <c r="AZ239" s="6">
        <v>2198.8100589999999</v>
      </c>
      <c r="BA239" s="6">
        <v>-2.6534038053485352E-3</v>
      </c>
      <c r="BB239" s="6">
        <v>-2.6534038053485352E-3</v>
      </c>
      <c r="BC239" s="6">
        <v>0.94450000000000001</v>
      </c>
      <c r="BD239" s="6">
        <f t="shared" si="36"/>
        <v>0.94450000000000001</v>
      </c>
      <c r="BE239" s="6">
        <f t="shared" si="37"/>
        <v>0.94450000000000001</v>
      </c>
      <c r="BF239" s="6">
        <v>6.8868</v>
      </c>
      <c r="BG239" s="6">
        <f t="shared" si="38"/>
        <v>6.8868</v>
      </c>
      <c r="BH239" s="6">
        <f t="shared" si="39"/>
        <v>6.8868</v>
      </c>
      <c r="BI239" s="6">
        <v>3.3519999999999999</v>
      </c>
      <c r="BJ239" s="6">
        <f t="shared" si="40"/>
        <v>3.3519999999999999</v>
      </c>
      <c r="BK239" s="6">
        <f t="shared" si="41"/>
        <v>3.3519999999999999</v>
      </c>
      <c r="BL239" s="6">
        <v>52.95</v>
      </c>
      <c r="BM239" s="6">
        <f t="shared" si="42"/>
        <v>52.95</v>
      </c>
      <c r="BN239" s="6">
        <f t="shared" si="43"/>
        <v>52.95</v>
      </c>
      <c r="BO239" s="6">
        <v>17</v>
      </c>
      <c r="BP239" s="6">
        <v>4</v>
      </c>
      <c r="BQ239" s="6">
        <v>14243</v>
      </c>
      <c r="BR239" s="6">
        <v>9.564091044397669</v>
      </c>
    </row>
    <row r="240" spans="1:70" x14ac:dyDescent="0.25">
      <c r="A240" s="6">
        <v>239</v>
      </c>
      <c r="B240" s="7">
        <v>42705</v>
      </c>
      <c r="C240" s="6">
        <v>753.05499999999995</v>
      </c>
      <c r="D240" s="6">
        <f t="shared" si="44"/>
        <v>1.4408396586665389E-2</v>
      </c>
      <c r="E240" s="6">
        <v>1.4305582058784554E-2</v>
      </c>
      <c r="F240" s="6">
        <v>1.4305582058784554E-2</v>
      </c>
      <c r="G240" s="6">
        <v>6.7159999999999902E-3</v>
      </c>
      <c r="H240" s="6">
        <v>-3.1171144426302829E-3</v>
      </c>
      <c r="I240" s="6">
        <v>-3.1219827632284545E-3</v>
      </c>
      <c r="J240" s="6">
        <v>-3.1219827632284545E-3</v>
      </c>
      <c r="K240" s="6">
        <v>8.4397854387026392</v>
      </c>
      <c r="L240" s="6">
        <v>-2.4319637268980288E-2</v>
      </c>
      <c r="M240" s="6">
        <v>-2.4620243409788557E-2</v>
      </c>
      <c r="N240" s="6">
        <v>-2.4620243409788557E-2</v>
      </c>
      <c r="O240" s="6">
        <v>3.92773653767579</v>
      </c>
      <c r="P240" s="6">
        <v>5.3875174343903601E-3</v>
      </c>
      <c r="Q240" s="6">
        <v>5.3730566774725192E-3</v>
      </c>
      <c r="R240" s="6">
        <v>5.3730566774725192E-3</v>
      </c>
      <c r="S240" s="6">
        <v>3.6058523854140901E-3</v>
      </c>
      <c r="T240" s="6">
        <v>-2.5436341893285218E-2</v>
      </c>
      <c r="U240" s="6">
        <v>-2.5765438302752953E-2</v>
      </c>
      <c r="V240" s="6">
        <v>-2.5765438302752953E-2</v>
      </c>
      <c r="W240" s="6">
        <v>5522487160.40411</v>
      </c>
      <c r="X240" s="6">
        <v>0.23020715539755282</v>
      </c>
      <c r="Y240" s="6">
        <v>0.23020715539755282</v>
      </c>
      <c r="Z240" s="6">
        <v>1175980</v>
      </c>
      <c r="AA240" s="6">
        <v>-0.20870706187127813</v>
      </c>
      <c r="AB240" s="6">
        <v>-0.20870706187127813</v>
      </c>
      <c r="AC240" s="6">
        <v>4918051.7992501399</v>
      </c>
      <c r="AD240" s="6">
        <v>-0.46158328598449438</v>
      </c>
      <c r="AE240" s="6">
        <v>-0.46158328598449438</v>
      </c>
      <c r="AF240" s="6">
        <v>177268764.19526601</v>
      </c>
      <c r="AG240" s="6">
        <v>0.11426767792201353</v>
      </c>
      <c r="AH240" s="6">
        <v>0.11426767792201353</v>
      </c>
      <c r="AI240" s="6">
        <v>46558.150624746799</v>
      </c>
      <c r="AJ240" s="6">
        <v>2.0366789392017526</v>
      </c>
      <c r="AK240" s="6">
        <v>2.0366789392017526</v>
      </c>
      <c r="AL240" s="6">
        <v>16018550.000000002</v>
      </c>
      <c r="AM240" s="6">
        <v>1.1706549581068695E-4</v>
      </c>
      <c r="AN240" s="6">
        <v>35987750898.999908</v>
      </c>
      <c r="AO240" s="11">
        <f t="shared" si="45"/>
        <v>3.0976625874222828E-3</v>
      </c>
      <c r="AP240" s="6">
        <v>86512983</v>
      </c>
      <c r="AQ240" s="11">
        <f t="shared" si="46"/>
        <v>3.7266094635737167E-4</v>
      </c>
      <c r="AR240" s="6">
        <v>48693278.999999933</v>
      </c>
      <c r="AS240" s="11">
        <f t="shared" si="47"/>
        <v>3.1533798407760825E-4</v>
      </c>
      <c r="AT240" s="6">
        <v>8999999999</v>
      </c>
      <c r="AU240" s="6">
        <v>0</v>
      </c>
      <c r="AV240" s="6">
        <v>602</v>
      </c>
      <c r="AW240" s="6">
        <v>41.759998000000003</v>
      </c>
      <c r="AX240" s="6">
        <v>2.4003360537687584E-3</v>
      </c>
      <c r="AY240" s="6">
        <v>2.4003360537687584E-3</v>
      </c>
      <c r="AZ240" s="6">
        <v>2191.080078</v>
      </c>
      <c r="BA240" s="6">
        <v>-3.515529214704194E-3</v>
      </c>
      <c r="BB240" s="6">
        <v>-3.515529214704194E-3</v>
      </c>
      <c r="BC240" s="6">
        <v>0.93789999999999996</v>
      </c>
      <c r="BD240" s="6">
        <f t="shared" si="36"/>
        <v>0.93789999999999996</v>
      </c>
      <c r="BE240" s="6">
        <f t="shared" si="37"/>
        <v>0.93789999999999996</v>
      </c>
      <c r="BF240" s="6">
        <v>6.8864999999999998</v>
      </c>
      <c r="BG240" s="6">
        <f t="shared" si="38"/>
        <v>6.8864999999999998</v>
      </c>
      <c r="BH240" s="6">
        <f t="shared" si="39"/>
        <v>6.8864999999999998</v>
      </c>
      <c r="BI240" s="6">
        <v>3.5049999999999999</v>
      </c>
      <c r="BJ240" s="6">
        <f t="shared" si="40"/>
        <v>3.5049999999999999</v>
      </c>
      <c r="BK240" s="6">
        <f t="shared" si="41"/>
        <v>3.3929999999999998</v>
      </c>
      <c r="BL240" s="6">
        <v>52.8</v>
      </c>
      <c r="BM240" s="6">
        <f t="shared" si="42"/>
        <v>52.8</v>
      </c>
      <c r="BN240" s="6">
        <f t="shared" si="43"/>
        <v>52.8</v>
      </c>
      <c r="BO240" s="6">
        <v>17</v>
      </c>
      <c r="BP240" s="6">
        <v>4</v>
      </c>
      <c r="BQ240" s="6">
        <v>13219</v>
      </c>
      <c r="BR240" s="6">
        <v>9.4894861134056772</v>
      </c>
    </row>
    <row r="241" spans="1:70" x14ac:dyDescent="0.25">
      <c r="A241" s="6">
        <v>240</v>
      </c>
      <c r="B241" s="7">
        <v>42706</v>
      </c>
      <c r="C241" s="6">
        <v>771.17129999999997</v>
      </c>
      <c r="D241" s="6">
        <f t="shared" si="44"/>
        <v>2.4057074184488551E-2</v>
      </c>
      <c r="E241" s="6">
        <v>2.3772261572384174E-2</v>
      </c>
      <c r="F241" s="6">
        <v>2.3772261572384174E-2</v>
      </c>
      <c r="G241" s="6">
        <v>6.672E-3</v>
      </c>
      <c r="H241" s="6">
        <v>-6.551518761165916E-3</v>
      </c>
      <c r="I241" s="6">
        <v>-6.5730741588472677E-3</v>
      </c>
      <c r="J241" s="6">
        <v>-6.5730741588472677E-3</v>
      </c>
      <c r="K241" s="6">
        <v>7.6379179650689704</v>
      </c>
      <c r="L241" s="6">
        <v>-9.501040985669082E-2</v>
      </c>
      <c r="M241" s="6">
        <v>-9.9831837952444671E-2</v>
      </c>
      <c r="N241" s="6">
        <v>-9.2299999999999993E-2</v>
      </c>
      <c r="O241" s="6">
        <v>3.9754170073290398</v>
      </c>
      <c r="P241" s="6">
        <v>1.2139426663648974E-2</v>
      </c>
      <c r="Q241" s="6">
        <v>1.2066334758445237E-2</v>
      </c>
      <c r="R241" s="6">
        <v>1.2066334758445237E-2</v>
      </c>
      <c r="S241" s="6">
        <v>3.4852336355201199E-3</v>
      </c>
      <c r="T241" s="6">
        <v>-3.3450828542477475E-2</v>
      </c>
      <c r="U241" s="6">
        <v>-3.4023105831168549E-2</v>
      </c>
      <c r="V241" s="6">
        <v>-3.4023105831168549E-2</v>
      </c>
      <c r="W241" s="6">
        <v>4613958357.9728603</v>
      </c>
      <c r="X241" s="6">
        <v>-0.16451442548302234</v>
      </c>
      <c r="Y241" s="6">
        <v>-0.16451442548302234</v>
      </c>
      <c r="Z241" s="6">
        <v>1797660</v>
      </c>
      <c r="AA241" s="6">
        <v>0.5286484464021497</v>
      </c>
      <c r="AB241" s="6">
        <v>0.5286484464021497</v>
      </c>
      <c r="AC241" s="6">
        <v>15380798.5519915</v>
      </c>
      <c r="AD241" s="6">
        <v>2.1274169487878565</v>
      </c>
      <c r="AE241" s="6">
        <v>1.9708600000000001</v>
      </c>
      <c r="AF241" s="6">
        <v>296553234.53271002</v>
      </c>
      <c r="AG241" s="6">
        <v>0.67290179902224145</v>
      </c>
      <c r="AH241" s="6">
        <v>0.67290179902224145</v>
      </c>
      <c r="AI241" s="6">
        <v>108565.11234675501</v>
      </c>
      <c r="AJ241" s="6">
        <v>1.3318175419332483</v>
      </c>
      <c r="AK241" s="6">
        <v>1.3318175419332483</v>
      </c>
      <c r="AL241" s="6">
        <v>16020287</v>
      </c>
      <c r="AM241" s="6">
        <v>1.084367811067879E-4</v>
      </c>
      <c r="AN241" s="6">
        <v>35987750899</v>
      </c>
      <c r="AO241" s="11">
        <f t="shared" si="45"/>
        <v>2.5439971125715509E-15</v>
      </c>
      <c r="AP241" s="6">
        <v>86544285</v>
      </c>
      <c r="AQ241" s="11">
        <f t="shared" si="46"/>
        <v>3.6181852612803792E-4</v>
      </c>
      <c r="AR241" s="6">
        <v>48707103.999999925</v>
      </c>
      <c r="AS241" s="11">
        <f t="shared" si="47"/>
        <v>2.8392008679457728E-4</v>
      </c>
      <c r="AT241" s="6">
        <v>8999999999</v>
      </c>
      <c r="AU241" s="6">
        <v>0</v>
      </c>
      <c r="AV241" s="6">
        <v>602</v>
      </c>
      <c r="AW241" s="6">
        <v>41.59</v>
      </c>
      <c r="AX241" s="6">
        <v>-4.0708335282966159E-3</v>
      </c>
      <c r="AY241" s="6">
        <v>-4.0708335282966159E-3</v>
      </c>
      <c r="AZ241" s="6">
        <v>2191.9499510000001</v>
      </c>
      <c r="BA241" s="6">
        <v>3.9700648494513758E-4</v>
      </c>
      <c r="BB241" s="6">
        <v>3.9700648494513758E-4</v>
      </c>
      <c r="BC241" s="6">
        <v>0.93700000000000006</v>
      </c>
      <c r="BD241" s="6">
        <f t="shared" si="36"/>
        <v>0.93700000000000006</v>
      </c>
      <c r="BE241" s="6">
        <f t="shared" si="37"/>
        <v>0.93700000000000006</v>
      </c>
      <c r="BF241" s="6">
        <v>6.8864999999999998</v>
      </c>
      <c r="BG241" s="6">
        <f t="shared" si="38"/>
        <v>6.8864999999999998</v>
      </c>
      <c r="BH241" s="6">
        <f t="shared" si="39"/>
        <v>6.8864999999999998</v>
      </c>
      <c r="BI241" s="6">
        <v>3.4359999999999999</v>
      </c>
      <c r="BJ241" s="6">
        <f t="shared" si="40"/>
        <v>3.4359999999999999</v>
      </c>
      <c r="BK241" s="6">
        <f t="shared" si="41"/>
        <v>3.3929999999999998</v>
      </c>
      <c r="BL241" s="6">
        <v>52.85</v>
      </c>
      <c r="BM241" s="6">
        <f t="shared" si="42"/>
        <v>52.85</v>
      </c>
      <c r="BN241" s="6">
        <f t="shared" si="43"/>
        <v>52.85</v>
      </c>
      <c r="BO241" s="6">
        <v>17</v>
      </c>
      <c r="BP241" s="6">
        <v>4</v>
      </c>
      <c r="BQ241" s="6">
        <v>13691</v>
      </c>
      <c r="BR241" s="6">
        <v>9.5245669996500766</v>
      </c>
    </row>
    <row r="242" spans="1:70" x14ac:dyDescent="0.25">
      <c r="A242" s="6">
        <v>241</v>
      </c>
      <c r="B242" s="7">
        <v>42709</v>
      </c>
      <c r="C242" s="6">
        <v>752.23999999999899</v>
      </c>
      <c r="D242" s="6">
        <f t="shared" si="44"/>
        <v>-2.4548761085897503E-2</v>
      </c>
      <c r="E242" s="6">
        <v>-1.8608094047054009E-2</v>
      </c>
      <c r="F242" s="6">
        <v>-1.8608094047054009E-2</v>
      </c>
      <c r="G242" s="6">
        <v>6.4219999999999902E-3</v>
      </c>
      <c r="H242" s="6">
        <v>-1.6689634052979654E-2</v>
      </c>
      <c r="I242" s="6">
        <v>-1.6830475253199442E-2</v>
      </c>
      <c r="J242" s="6">
        <v>-1.6830475253199442E-2</v>
      </c>
      <c r="K242" s="6">
        <v>6.8156092220870503</v>
      </c>
      <c r="L242" s="6">
        <v>-8.7496505769851116E-2</v>
      </c>
      <c r="M242" s="6">
        <v>-9.156336423950838E-2</v>
      </c>
      <c r="N242" s="6">
        <v>-9.156336423950838E-2</v>
      </c>
      <c r="O242" s="6">
        <v>3.6048602483397798</v>
      </c>
      <c r="P242" s="6">
        <v>-8.4844045406855972E-2</v>
      </c>
      <c r="Q242" s="6">
        <v>-8.866078605193406E-2</v>
      </c>
      <c r="R242" s="6">
        <v>-8.2199999999999995E-2</v>
      </c>
      <c r="S242" s="6">
        <v>3.2838858821092002E-3</v>
      </c>
      <c r="T242" s="6">
        <v>-6.6640833381519535E-2</v>
      </c>
      <c r="U242" s="6">
        <v>-6.8965193350194076E-2</v>
      </c>
      <c r="V242" s="6">
        <v>-6.8965193350194076E-2</v>
      </c>
      <c r="W242" s="6">
        <v>3552862904.93821</v>
      </c>
      <c r="X242" s="6">
        <v>1.0193537004248987E-2</v>
      </c>
      <c r="Y242" s="6">
        <v>1.0193537004248987E-2</v>
      </c>
      <c r="Z242" s="6">
        <v>814426</v>
      </c>
      <c r="AA242" s="6">
        <v>-0.2991170395869191</v>
      </c>
      <c r="AB242" s="6">
        <v>-0.2991170395869191</v>
      </c>
      <c r="AC242" s="6">
        <v>15221226.6819761</v>
      </c>
      <c r="AD242" s="6">
        <v>1.3163571942937005</v>
      </c>
      <c r="AE242" s="6">
        <v>1.3163571942937005</v>
      </c>
      <c r="AF242" s="6">
        <v>521661431.45553398</v>
      </c>
      <c r="AG242" s="6">
        <v>1.6730861115682505</v>
      </c>
      <c r="AH242" s="6">
        <v>1.5678399999999999</v>
      </c>
      <c r="AI242" s="6">
        <v>39520.233787190999</v>
      </c>
      <c r="AJ242" s="6">
        <v>1.5829015402198314</v>
      </c>
      <c r="AK242" s="6">
        <v>1.5829015402198314</v>
      </c>
      <c r="AL242" s="6">
        <v>16026224.99999989</v>
      </c>
      <c r="AM242" s="6">
        <v>3.7065503257776244E-4</v>
      </c>
      <c r="AN242" s="6">
        <v>35987750898.999901</v>
      </c>
      <c r="AO242" s="11">
        <f t="shared" si="45"/>
        <v>-2.7559968719525065E-15</v>
      </c>
      <c r="AP242" s="6">
        <v>86638844.000000104</v>
      </c>
      <c r="AQ242" s="11">
        <f t="shared" si="46"/>
        <v>1.092608252527643E-3</v>
      </c>
      <c r="AR242" s="6">
        <v>48750054.000000089</v>
      </c>
      <c r="AS242" s="11">
        <f t="shared" si="47"/>
        <v>8.8180155404361501E-4</v>
      </c>
      <c r="AT242" s="6">
        <v>8999999999</v>
      </c>
      <c r="AU242" s="6">
        <v>0</v>
      </c>
      <c r="AV242" s="6">
        <v>645</v>
      </c>
      <c r="AW242" s="6">
        <v>41.869999</v>
      </c>
      <c r="AX242" s="6">
        <v>6.7323635489299483E-3</v>
      </c>
      <c r="AY242" s="6">
        <v>6.7323635489299483E-3</v>
      </c>
      <c r="AZ242" s="6">
        <v>2204.709961</v>
      </c>
      <c r="BA242" s="6">
        <v>5.8213053606350181E-3</v>
      </c>
      <c r="BB242" s="6">
        <v>5.8213053606350181E-3</v>
      </c>
      <c r="BC242" s="6">
        <v>0.92910000000000004</v>
      </c>
      <c r="BD242" s="6">
        <f t="shared" si="36"/>
        <v>0.92910000000000004</v>
      </c>
      <c r="BE242" s="6">
        <f t="shared" si="37"/>
        <v>0.92910000000000004</v>
      </c>
      <c r="BF242" s="6">
        <v>6.8810000000000002</v>
      </c>
      <c r="BG242" s="6">
        <f t="shared" si="38"/>
        <v>6.8810000000000002</v>
      </c>
      <c r="BH242" s="6">
        <f t="shared" si="39"/>
        <v>6.8810000000000002</v>
      </c>
      <c r="BI242" s="6">
        <v>3.6539999999999999</v>
      </c>
      <c r="BJ242" s="6">
        <f t="shared" si="40"/>
        <v>3.6539999999999999</v>
      </c>
      <c r="BK242" s="6">
        <f t="shared" si="41"/>
        <v>3.3929999999999998</v>
      </c>
      <c r="BL242" s="6">
        <v>54.05</v>
      </c>
      <c r="BM242" s="6">
        <f t="shared" si="42"/>
        <v>54.05</v>
      </c>
      <c r="BN242" s="6">
        <f t="shared" si="43"/>
        <v>54.05</v>
      </c>
      <c r="BO242" s="6">
        <v>2</v>
      </c>
      <c r="BP242" s="6">
        <v>0</v>
      </c>
      <c r="BQ242" s="6">
        <v>12792</v>
      </c>
      <c r="BR242" s="6">
        <v>9.4566534253170342</v>
      </c>
    </row>
    <row r="243" spans="1:70" x14ac:dyDescent="0.25">
      <c r="A243" s="6">
        <v>242</v>
      </c>
      <c r="B243" s="7">
        <v>42710</v>
      </c>
      <c r="C243" s="6">
        <v>758.69249999999897</v>
      </c>
      <c r="D243" s="6">
        <f t="shared" si="44"/>
        <v>8.5777145591832329E-3</v>
      </c>
      <c r="E243" s="6">
        <v>8.5411349961774397E-3</v>
      </c>
      <c r="F243" s="6">
        <v>8.5411349961774397E-3</v>
      </c>
      <c r="G243" s="6">
        <v>6.6259999999999904E-3</v>
      </c>
      <c r="H243" s="6">
        <v>3.1765805045157351E-2</v>
      </c>
      <c r="I243" s="6">
        <v>3.1271708210381909E-2</v>
      </c>
      <c r="J243" s="6">
        <v>3.1271708210381909E-2</v>
      </c>
      <c r="K243" s="6">
        <v>7.6319161572467902</v>
      </c>
      <c r="L243" s="6">
        <v>0.11977020814432394</v>
      </c>
      <c r="M243" s="6">
        <v>0.11312349295678192</v>
      </c>
      <c r="N243" s="6">
        <v>0.11312349295678192</v>
      </c>
      <c r="O243" s="6">
        <v>3.64664630686817</v>
      </c>
      <c r="P243" s="6">
        <v>1.1591589035285023E-2</v>
      </c>
      <c r="Q243" s="6">
        <v>1.1524921262781745E-2</v>
      </c>
      <c r="R243" s="6">
        <v>1.1524921262781745E-2</v>
      </c>
      <c r="S243" s="6">
        <v>3.2234581797423302E-3</v>
      </c>
      <c r="T243" s="6">
        <v>-1.8401279623047689E-2</v>
      </c>
      <c r="U243" s="6">
        <v>-1.8572689195746884E-2</v>
      </c>
      <c r="V243" s="6">
        <v>-1.8572689195746884E-2</v>
      </c>
      <c r="W243" s="6">
        <v>3256985152.14153</v>
      </c>
      <c r="X243" s="6">
        <v>-8.3278685587736115E-2</v>
      </c>
      <c r="Y243" s="6">
        <v>-8.3278685587736115E-2</v>
      </c>
      <c r="Z243" s="6">
        <v>1384700</v>
      </c>
      <c r="AA243" s="6">
        <v>0.70021585754875215</v>
      </c>
      <c r="AB243" s="6">
        <v>0.70021585754875215</v>
      </c>
      <c r="AC243" s="6">
        <v>56439748.774815299</v>
      </c>
      <c r="AD243" s="6">
        <v>2.707963224911909</v>
      </c>
      <c r="AE243" s="6">
        <v>1.9708600000000001</v>
      </c>
      <c r="AF243" s="6">
        <v>366293589.48113602</v>
      </c>
      <c r="AG243" s="6">
        <v>-0.29783271793908994</v>
      </c>
      <c r="AH243" s="6">
        <v>-0.29783271793908994</v>
      </c>
      <c r="AI243" s="6">
        <v>116700.43128188299</v>
      </c>
      <c r="AJ243" s="6">
        <v>1.9529286671301793</v>
      </c>
      <c r="AK243" s="6">
        <v>1.9529286671301793</v>
      </c>
      <c r="AL243" s="6">
        <v>16028124.99999989</v>
      </c>
      <c r="AM243" s="6">
        <v>1.1855567983102777E-4</v>
      </c>
      <c r="AN243" s="6">
        <v>35987750898.999901</v>
      </c>
      <c r="AO243" s="11">
        <f t="shared" si="45"/>
        <v>0</v>
      </c>
      <c r="AP243" s="6">
        <v>86671248.999999896</v>
      </c>
      <c r="AQ243" s="11">
        <f t="shared" si="46"/>
        <v>3.7402391933797437E-4</v>
      </c>
      <c r="AR243" s="6">
        <v>48765429.000000015</v>
      </c>
      <c r="AS243" s="11">
        <f t="shared" si="47"/>
        <v>3.1538426603436103E-4</v>
      </c>
      <c r="AT243" s="6">
        <v>8999999999</v>
      </c>
      <c r="AU243" s="6">
        <v>0</v>
      </c>
      <c r="AV243" s="6">
        <v>645</v>
      </c>
      <c r="AW243" s="6">
        <v>41.959999000000003</v>
      </c>
      <c r="AX243" s="6">
        <v>2.149510440638019E-3</v>
      </c>
      <c r="AY243" s="6">
        <v>2.149510440638019E-3</v>
      </c>
      <c r="AZ243" s="6">
        <v>2212.2299800000001</v>
      </c>
      <c r="BA243" s="6">
        <v>3.4108881136406528E-3</v>
      </c>
      <c r="BB243" s="6">
        <v>3.4108881136406528E-3</v>
      </c>
      <c r="BC243" s="6">
        <v>0.93310000000000004</v>
      </c>
      <c r="BD243" s="6">
        <f t="shared" si="36"/>
        <v>0.93310000000000004</v>
      </c>
      <c r="BE243" s="6">
        <f t="shared" si="37"/>
        <v>0.93310000000000004</v>
      </c>
      <c r="BF243" s="6">
        <v>6.8819999999999997</v>
      </c>
      <c r="BG243" s="6">
        <f t="shared" si="38"/>
        <v>6.8819999999999997</v>
      </c>
      <c r="BH243" s="6">
        <f t="shared" si="39"/>
        <v>6.8819999999999997</v>
      </c>
      <c r="BI243" s="6">
        <v>3.6349999999999998</v>
      </c>
      <c r="BJ243" s="6">
        <f t="shared" si="40"/>
        <v>3.6349999999999998</v>
      </c>
      <c r="BK243" s="6">
        <f t="shared" si="41"/>
        <v>3.3929999999999998</v>
      </c>
      <c r="BL243" s="6">
        <v>53.05</v>
      </c>
      <c r="BM243" s="6">
        <f t="shared" si="42"/>
        <v>53.05</v>
      </c>
      <c r="BN243" s="6">
        <f t="shared" si="43"/>
        <v>53.05</v>
      </c>
      <c r="BO243" s="6">
        <v>2</v>
      </c>
      <c r="BP243" s="6">
        <v>0</v>
      </c>
      <c r="BQ243" s="6">
        <v>13705</v>
      </c>
      <c r="BR243" s="6">
        <v>9.5255889721457692</v>
      </c>
    </row>
    <row r="244" spans="1:70" x14ac:dyDescent="0.25">
      <c r="A244" s="6">
        <v>243</v>
      </c>
      <c r="B244" s="7">
        <v>42711</v>
      </c>
      <c r="C244" s="6">
        <v>763.91499999999905</v>
      </c>
      <c r="D244" s="6">
        <f t="shared" si="44"/>
        <v>6.8835529545897564E-3</v>
      </c>
      <c r="E244" s="6">
        <v>6.8599694675507391E-3</v>
      </c>
      <c r="F244" s="6">
        <v>6.8599694675507391E-3</v>
      </c>
      <c r="G244" s="6">
        <v>6.8199999999999901E-3</v>
      </c>
      <c r="H244" s="6">
        <v>2.9278599456685785E-2</v>
      </c>
      <c r="I244" s="6">
        <v>2.8858167977666591E-2</v>
      </c>
      <c r="J244" s="6">
        <v>2.8858167977666591E-2</v>
      </c>
      <c r="K244" s="6">
        <v>8.1350779825484807</v>
      </c>
      <c r="L244" s="6">
        <v>6.5928636391520037E-2</v>
      </c>
      <c r="M244" s="6">
        <v>6.3846378279006605E-2</v>
      </c>
      <c r="N244" s="6">
        <v>6.3846378279006605E-2</v>
      </c>
      <c r="O244" s="6">
        <v>3.7737200977163301</v>
      </c>
      <c r="P244" s="6">
        <v>3.4846755115467774E-2</v>
      </c>
      <c r="Q244" s="6">
        <v>3.425335306460095E-2</v>
      </c>
      <c r="R244" s="6">
        <v>3.425335306460095E-2</v>
      </c>
      <c r="S244" s="6">
        <v>3.4379471655351201E-3</v>
      </c>
      <c r="T244" s="6">
        <v>6.6540024356678731E-2</v>
      </c>
      <c r="U244" s="6">
        <v>6.4419786923329628E-2</v>
      </c>
      <c r="V244" s="6">
        <v>6.4419786923329628E-2</v>
      </c>
      <c r="W244" s="6">
        <v>2603948961.3748598</v>
      </c>
      <c r="X244" s="6">
        <v>-0.2005032753487643</v>
      </c>
      <c r="Y244" s="6">
        <v>-0.2005032753487643</v>
      </c>
      <c r="Z244" s="6">
        <v>2731090</v>
      </c>
      <c r="AA244" s="6">
        <v>0.97233335740593629</v>
      </c>
      <c r="AB244" s="6">
        <v>0.97233335740593629</v>
      </c>
      <c r="AC244" s="6">
        <v>25080911.317097299</v>
      </c>
      <c r="AD244" s="6">
        <v>-0.5556161772235072</v>
      </c>
      <c r="AE244" s="6">
        <v>-0.5556161772235072</v>
      </c>
      <c r="AF244" s="6">
        <v>283546406.05403697</v>
      </c>
      <c r="AG244" s="6">
        <v>-0.22590399014165793</v>
      </c>
      <c r="AH244" s="6">
        <v>-0.22590399014165793</v>
      </c>
      <c r="AI244" s="6">
        <v>91196.171129188195</v>
      </c>
      <c r="AJ244" s="6">
        <v>-0.21854469492996786</v>
      </c>
      <c r="AK244" s="6">
        <v>-0.21854469492996786</v>
      </c>
      <c r="AL244" s="6">
        <v>16030274.99999989</v>
      </c>
      <c r="AM244" s="6">
        <v>1.3413920842269541E-4</v>
      </c>
      <c r="AN244" s="6">
        <v>35987750898.999908</v>
      </c>
      <c r="AO244" s="11">
        <f t="shared" si="45"/>
        <v>2.1199975938096262E-16</v>
      </c>
      <c r="AP244" s="6">
        <v>86702876.999999985</v>
      </c>
      <c r="AQ244" s="11">
        <f t="shared" si="46"/>
        <v>3.6491916714029868E-4</v>
      </c>
      <c r="AR244" s="6">
        <v>48780603.999999836</v>
      </c>
      <c r="AS244" s="11">
        <f t="shared" si="47"/>
        <v>3.1118356407407351E-4</v>
      </c>
      <c r="AT244" s="6">
        <v>8999999999</v>
      </c>
      <c r="AU244" s="6">
        <v>0</v>
      </c>
      <c r="AV244" s="6">
        <v>645</v>
      </c>
      <c r="AW244" s="6">
        <v>41.700001</v>
      </c>
      <c r="AX244" s="6">
        <v>-6.1963299856132754E-3</v>
      </c>
      <c r="AY244" s="6">
        <v>-6.1963299856132754E-3</v>
      </c>
      <c r="AZ244" s="6">
        <v>2241.3500979999999</v>
      </c>
      <c r="BA244" s="6">
        <v>1.3163241734930208E-2</v>
      </c>
      <c r="BB244" s="6">
        <v>1.0822999999999999E-2</v>
      </c>
      <c r="BC244" s="6">
        <v>0.93</v>
      </c>
      <c r="BD244" s="6">
        <f t="shared" si="36"/>
        <v>0.93</v>
      </c>
      <c r="BE244" s="6">
        <f t="shared" si="37"/>
        <v>0.93</v>
      </c>
      <c r="BF244" s="6">
        <v>6.8804999999999996</v>
      </c>
      <c r="BG244" s="6">
        <f t="shared" si="38"/>
        <v>6.8804999999999996</v>
      </c>
      <c r="BH244" s="6">
        <f t="shared" si="39"/>
        <v>6.8804999999999996</v>
      </c>
      <c r="BI244" s="6">
        <v>3.6030000000000002</v>
      </c>
      <c r="BJ244" s="6">
        <f t="shared" si="40"/>
        <v>3.6030000000000002</v>
      </c>
      <c r="BK244" s="6">
        <f t="shared" si="41"/>
        <v>3.3929999999999998</v>
      </c>
      <c r="BL244" s="6">
        <v>52.55</v>
      </c>
      <c r="BM244" s="6">
        <f t="shared" si="42"/>
        <v>52.55</v>
      </c>
      <c r="BN244" s="6">
        <f t="shared" si="43"/>
        <v>52.55</v>
      </c>
      <c r="BO244" s="6">
        <v>2</v>
      </c>
      <c r="BP244" s="6">
        <v>0</v>
      </c>
      <c r="BQ244" s="6">
        <v>13014</v>
      </c>
      <c r="BR244" s="6">
        <v>9.4738578174286658</v>
      </c>
    </row>
    <row r="245" spans="1:70" x14ac:dyDescent="0.25">
      <c r="A245" s="6">
        <v>244</v>
      </c>
      <c r="B245" s="7">
        <v>42712</v>
      </c>
      <c r="C245" s="6">
        <v>768.67499999999905</v>
      </c>
      <c r="D245" s="6">
        <f t="shared" si="44"/>
        <v>6.2310597383216674E-3</v>
      </c>
      <c r="E245" s="6">
        <v>6.2117269531869381E-3</v>
      </c>
      <c r="F245" s="6">
        <v>6.2117269531869381E-3</v>
      </c>
      <c r="G245" s="6">
        <v>7.1029999999999904E-3</v>
      </c>
      <c r="H245" s="6">
        <v>4.1495601173020626E-2</v>
      </c>
      <c r="I245" s="6">
        <v>4.065775816030219E-2</v>
      </c>
      <c r="J245" s="6">
        <v>4.065775816030219E-2</v>
      </c>
      <c r="K245" s="6">
        <v>8.3025963384630899</v>
      </c>
      <c r="L245" s="6">
        <v>2.0592102039337871E-2</v>
      </c>
      <c r="M245" s="6">
        <v>2.0382951071189138E-2</v>
      </c>
      <c r="N245" s="6">
        <v>2.0382951071189138E-2</v>
      </c>
      <c r="O245" s="6">
        <v>3.7881253097385299</v>
      </c>
      <c r="P245" s="6">
        <v>3.8172444296854778E-3</v>
      </c>
      <c r="Q245" s="6">
        <v>3.8099772400560154E-3</v>
      </c>
      <c r="R245" s="6">
        <v>3.8099772400560154E-3</v>
      </c>
      <c r="S245" s="6">
        <v>3.3027714995781899E-3</v>
      </c>
      <c r="T245" s="6">
        <v>-3.9318715340376661E-2</v>
      </c>
      <c r="U245" s="6">
        <v>-4.0112574697572845E-2</v>
      </c>
      <c r="V245" s="6">
        <v>-4.0112574697572845E-2</v>
      </c>
      <c r="W245" s="6">
        <v>2683311953.2487602</v>
      </c>
      <c r="X245" s="6">
        <v>3.0477936799497608E-2</v>
      </c>
      <c r="Y245" s="6">
        <v>3.0477936799497608E-2</v>
      </c>
      <c r="Z245" s="6">
        <v>2861620</v>
      </c>
      <c r="AA245" s="6">
        <v>4.7794104185508349E-2</v>
      </c>
      <c r="AB245" s="6">
        <v>4.7794104185508349E-2</v>
      </c>
      <c r="AC245" s="6">
        <v>12722352.0367787</v>
      </c>
      <c r="AD245" s="6">
        <v>-0.49274761686565777</v>
      </c>
      <c r="AE245" s="6">
        <v>-0.49274761686565777</v>
      </c>
      <c r="AF245" s="6">
        <v>363981116.110865</v>
      </c>
      <c r="AG245" s="6">
        <v>0.28367388314383762</v>
      </c>
      <c r="AH245" s="6">
        <v>0.28367388314383762</v>
      </c>
      <c r="AI245" s="6">
        <v>39476.027842662799</v>
      </c>
      <c r="AJ245" s="6">
        <v>-0.56713064425982107</v>
      </c>
      <c r="AK245" s="6">
        <v>-0.56713064425982107</v>
      </c>
      <c r="AL245" s="6">
        <v>16032224.99999989</v>
      </c>
      <c r="AM245" s="6">
        <v>1.2164482518235111E-4</v>
      </c>
      <c r="AN245" s="6">
        <v>35994609607.999908</v>
      </c>
      <c r="AO245" s="11">
        <f t="shared" si="45"/>
        <v>1.9058454136934135E-4</v>
      </c>
      <c r="AP245" s="6">
        <v>86734544.999999985</v>
      </c>
      <c r="AQ245" s="11">
        <f t="shared" si="46"/>
        <v>3.6524739542379898E-4</v>
      </c>
      <c r="AR245" s="6">
        <v>48795253.99999994</v>
      </c>
      <c r="AS245" s="11">
        <f t="shared" si="47"/>
        <v>3.0032428462969333E-4</v>
      </c>
      <c r="AT245" s="6">
        <v>8999999999</v>
      </c>
      <c r="AU245" s="6">
        <v>0</v>
      </c>
      <c r="AV245" s="6">
        <v>645</v>
      </c>
      <c r="AW245" s="6">
        <v>41.43</v>
      </c>
      <c r="AX245" s="6">
        <v>-6.4748439694282166E-3</v>
      </c>
      <c r="AY245" s="6">
        <v>-6.4748439694282166E-3</v>
      </c>
      <c r="AZ245" s="6">
        <v>2246.1899410000001</v>
      </c>
      <c r="BA245" s="6">
        <v>2.159342712376298E-3</v>
      </c>
      <c r="BB245" s="6">
        <v>2.159342712376298E-3</v>
      </c>
      <c r="BC245" s="6">
        <v>0.94210000000000005</v>
      </c>
      <c r="BD245" s="6">
        <f t="shared" si="36"/>
        <v>0.94210000000000005</v>
      </c>
      <c r="BE245" s="6">
        <f t="shared" si="37"/>
        <v>0.94210000000000005</v>
      </c>
      <c r="BF245" s="6">
        <v>6.8799000000000001</v>
      </c>
      <c r="BG245" s="6">
        <f t="shared" si="38"/>
        <v>6.8799000000000001</v>
      </c>
      <c r="BH245" s="6">
        <f t="shared" si="39"/>
        <v>6.8799000000000001</v>
      </c>
      <c r="BI245" s="6">
        <v>3.6949999999999998</v>
      </c>
      <c r="BJ245" s="6">
        <f t="shared" si="40"/>
        <v>3.6949999999999998</v>
      </c>
      <c r="BK245" s="6">
        <f t="shared" si="41"/>
        <v>3.3929999999999998</v>
      </c>
      <c r="BL245" s="6">
        <v>53.65</v>
      </c>
      <c r="BM245" s="6">
        <f t="shared" si="42"/>
        <v>53.65</v>
      </c>
      <c r="BN245" s="6">
        <f t="shared" si="43"/>
        <v>53.65</v>
      </c>
      <c r="BO245" s="6">
        <v>2</v>
      </c>
      <c r="BP245" s="6">
        <v>0</v>
      </c>
      <c r="BQ245" s="6">
        <v>13237</v>
      </c>
      <c r="BR245" s="6">
        <v>9.4908467606788687</v>
      </c>
    </row>
    <row r="246" spans="1:70" x14ac:dyDescent="0.25">
      <c r="A246" s="6">
        <v>245</v>
      </c>
      <c r="B246" s="7">
        <v>42713</v>
      </c>
      <c r="C246" s="6">
        <v>769.84129999999902</v>
      </c>
      <c r="D246" s="6">
        <f t="shared" si="44"/>
        <v>1.5172862393078737E-3</v>
      </c>
      <c r="E246" s="6">
        <v>1.5161363235624112E-3</v>
      </c>
      <c r="F246" s="6">
        <v>1.5161363235624112E-3</v>
      </c>
      <c r="G246" s="6">
        <v>7.1339999999999902E-3</v>
      </c>
      <c r="H246" s="6">
        <v>4.3643530902435336E-3</v>
      </c>
      <c r="I246" s="6">
        <v>4.354856921026831E-3</v>
      </c>
      <c r="J246" s="6">
        <v>4.354856921026831E-3</v>
      </c>
      <c r="K246" s="6">
        <v>8.5049004845635796</v>
      </c>
      <c r="L246" s="6">
        <v>2.4366371416045342E-2</v>
      </c>
      <c r="M246" s="6">
        <v>2.4074247213655409E-2</v>
      </c>
      <c r="N246" s="6">
        <v>2.4074247213655409E-2</v>
      </c>
      <c r="O246" s="6">
        <v>3.8307940350728402</v>
      </c>
      <c r="P246" s="6">
        <v>1.1263810419527931E-2</v>
      </c>
      <c r="Q246" s="6">
        <v>1.1200846078055989E-2</v>
      </c>
      <c r="R246" s="6">
        <v>1.1200846078055989E-2</v>
      </c>
      <c r="S246" s="6">
        <v>3.2571979104170199E-3</v>
      </c>
      <c r="T246" s="6">
        <v>-1.3798589810706087E-2</v>
      </c>
      <c r="U246" s="6">
        <v>-1.3894675270913152E-2</v>
      </c>
      <c r="V246" s="6">
        <v>-1.3894675270913152E-2</v>
      </c>
      <c r="W246" s="6">
        <v>3111825855.1299801</v>
      </c>
      <c r="X246" s="6">
        <v>0.15969589423339547</v>
      </c>
      <c r="Y246" s="6">
        <v>0.15969589423339547</v>
      </c>
      <c r="Z246" s="6">
        <v>2438630</v>
      </c>
      <c r="AA246" s="6">
        <v>-0.14781487409229738</v>
      </c>
      <c r="AB246" s="6">
        <v>-0.14781487409229738</v>
      </c>
      <c r="AC246" s="6">
        <v>10533790.2301991</v>
      </c>
      <c r="AD246" s="6">
        <v>-0.17202493691832654</v>
      </c>
      <c r="AE246" s="6">
        <v>-0.17202493691832654</v>
      </c>
      <c r="AF246" s="6">
        <v>231738318.17292199</v>
      </c>
      <c r="AG246" s="6">
        <v>-0.36332323871896471</v>
      </c>
      <c r="AH246" s="6">
        <v>-0.36332323871896471</v>
      </c>
      <c r="AI246" s="6">
        <v>41580.196369229801</v>
      </c>
      <c r="AJ246" s="6">
        <v>5.3302437999928932E-2</v>
      </c>
      <c r="AK246" s="6">
        <v>5.3302437999928932E-2</v>
      </c>
      <c r="AL246" s="6">
        <v>16033849.99999989</v>
      </c>
      <c r="AM246" s="6">
        <v>1.0135835793222782E-4</v>
      </c>
      <c r="AN246" s="6">
        <v>35994609607.999908</v>
      </c>
      <c r="AO246" s="11">
        <f t="shared" si="45"/>
        <v>0</v>
      </c>
      <c r="AP246" s="6">
        <v>86766279.00000003</v>
      </c>
      <c r="AQ246" s="11">
        <f t="shared" si="46"/>
        <v>3.6587498095533571E-4</v>
      </c>
      <c r="AR246" s="6">
        <v>48810228.999999903</v>
      </c>
      <c r="AS246" s="11">
        <f t="shared" si="47"/>
        <v>3.0689460085529558E-4</v>
      </c>
      <c r="AT246" s="6">
        <v>8999999999</v>
      </c>
      <c r="AU246" s="6">
        <v>0</v>
      </c>
      <c r="AV246" s="6">
        <v>645</v>
      </c>
      <c r="AW246" s="6">
        <v>41.209999000000003</v>
      </c>
      <c r="AX246" s="6">
        <v>-5.3101858556600613E-3</v>
      </c>
      <c r="AY246" s="6">
        <v>-5.3101858556600613E-3</v>
      </c>
      <c r="AZ246" s="6">
        <v>2259.530029</v>
      </c>
      <c r="BA246" s="6">
        <v>5.9389848367235312E-3</v>
      </c>
      <c r="BB246" s="6">
        <v>5.9389848367235312E-3</v>
      </c>
      <c r="BC246" s="6">
        <v>0.94679999999999997</v>
      </c>
      <c r="BD246" s="6">
        <f t="shared" si="36"/>
        <v>0.94679999999999997</v>
      </c>
      <c r="BE246" s="6">
        <f t="shared" si="37"/>
        <v>0.94679500000000005</v>
      </c>
      <c r="BF246" s="6">
        <v>6.9077000000000002</v>
      </c>
      <c r="BG246" s="6">
        <f t="shared" si="38"/>
        <v>6.9077000000000002</v>
      </c>
      <c r="BH246" s="6">
        <f t="shared" si="39"/>
        <v>6.9077000000000002</v>
      </c>
      <c r="BI246" s="6">
        <v>3.746</v>
      </c>
      <c r="BJ246" s="6">
        <f t="shared" si="40"/>
        <v>3.746</v>
      </c>
      <c r="BK246" s="6">
        <f t="shared" si="41"/>
        <v>3.3929999999999998</v>
      </c>
      <c r="BL246" s="6">
        <v>55.55</v>
      </c>
      <c r="BM246" s="6">
        <f t="shared" si="42"/>
        <v>55.55</v>
      </c>
      <c r="BN246" s="6">
        <f t="shared" si="43"/>
        <v>55.55</v>
      </c>
      <c r="BO246" s="6">
        <v>2</v>
      </c>
      <c r="BP246" s="6">
        <v>0</v>
      </c>
      <c r="BQ246" s="6">
        <v>11721</v>
      </c>
      <c r="BR246" s="6">
        <v>9.3692226970363741</v>
      </c>
    </row>
    <row r="247" spans="1:70" x14ac:dyDescent="0.25">
      <c r="A247" s="6">
        <v>246</v>
      </c>
      <c r="B247" s="7">
        <v>42716</v>
      </c>
      <c r="C247" s="6">
        <v>778.43230122257398</v>
      </c>
      <c r="D247" s="6">
        <f t="shared" si="44"/>
        <v>1.1159444449882035E-2</v>
      </c>
      <c r="E247" s="6">
        <v>1.3189605248707452E-2</v>
      </c>
      <c r="F247" s="6">
        <v>1.3189605248707452E-2</v>
      </c>
      <c r="G247" s="6">
        <v>6.7790000000000003E-3</v>
      </c>
      <c r="H247" s="6">
        <v>5.3388699391962689E-3</v>
      </c>
      <c r="I247" s="6">
        <v>5.3246686963837652E-3</v>
      </c>
      <c r="J247" s="6">
        <v>5.3246686963837652E-3</v>
      </c>
      <c r="K247" s="6">
        <v>8.4725117085084101</v>
      </c>
      <c r="L247" s="6">
        <v>3.1348305517415936E-2</v>
      </c>
      <c r="M247" s="6">
        <v>3.0866980685808426E-2</v>
      </c>
      <c r="N247" s="6">
        <v>3.0866980685808426E-2</v>
      </c>
      <c r="O247" s="6">
        <v>3.8406616854575102</v>
      </c>
      <c r="P247" s="6">
        <v>3.6451045167868647E-3</v>
      </c>
      <c r="Q247" s="6">
        <v>3.6384772232204124E-3</v>
      </c>
      <c r="R247" s="6">
        <v>3.6384772232204124E-3</v>
      </c>
      <c r="S247" s="6">
        <v>3.3665085116377398E-3</v>
      </c>
      <c r="T247" s="6">
        <v>-2.0552059242543851E-2</v>
      </c>
      <c r="U247" s="6">
        <v>-2.0766191802784949E-2</v>
      </c>
      <c r="V247" s="6">
        <v>-2.0766191802784949E-2</v>
      </c>
      <c r="W247" s="6">
        <v>6313690793.8364401</v>
      </c>
      <c r="X247" s="6">
        <v>0.1461984030358052</v>
      </c>
      <c r="Y247" s="6">
        <v>0.1461984030358052</v>
      </c>
      <c r="Z247" s="6">
        <v>1434590</v>
      </c>
      <c r="AA247" s="6">
        <v>0.46230208684785368</v>
      </c>
      <c r="AB247" s="6">
        <v>0.46230208684785368</v>
      </c>
      <c r="AC247" s="6">
        <v>6987403.0123273199</v>
      </c>
      <c r="AD247" s="6">
        <v>0.70402757755717738</v>
      </c>
      <c r="AE247" s="6">
        <v>0.70402757755717738</v>
      </c>
      <c r="AF247" s="6">
        <v>206484718.36546201</v>
      </c>
      <c r="AG247" s="6">
        <v>3.2375915961030836E-2</v>
      </c>
      <c r="AH247" s="6">
        <v>3.2375915961030836E-2</v>
      </c>
      <c r="AI247" s="6">
        <v>9699.2379342398799</v>
      </c>
      <c r="AJ247" s="6">
        <v>-0.45001288940753709</v>
      </c>
      <c r="AK247" s="6">
        <v>-0.45001288940753709</v>
      </c>
      <c r="AL247" s="6">
        <v>16039836.999999886</v>
      </c>
      <c r="AM247" s="6">
        <v>3.7339753084856826E-4</v>
      </c>
      <c r="AN247" s="6">
        <v>35994609608</v>
      </c>
      <c r="AO247" s="11">
        <f t="shared" si="45"/>
        <v>2.5435123584352512E-15</v>
      </c>
      <c r="AP247" s="6">
        <v>86861477</v>
      </c>
      <c r="AQ247" s="11">
        <f t="shared" si="46"/>
        <v>1.0971773953792597E-3</v>
      </c>
      <c r="AR247" s="6">
        <v>48852278.999999866</v>
      </c>
      <c r="AS247" s="11">
        <f t="shared" si="47"/>
        <v>8.6149974834092314E-4</v>
      </c>
      <c r="AT247" s="6">
        <v>8999999999</v>
      </c>
      <c r="AU247" s="6">
        <v>0</v>
      </c>
      <c r="AV247" s="6">
        <v>620</v>
      </c>
      <c r="AW247" s="6">
        <v>41.540000999999997</v>
      </c>
      <c r="AX247" s="6">
        <v>8.0078138317837191E-3</v>
      </c>
      <c r="AY247" s="6">
        <v>8.0078138317837191E-3</v>
      </c>
      <c r="AZ247" s="6">
        <v>2256.959961</v>
      </c>
      <c r="BA247" s="6">
        <v>-1.1374347616603382E-3</v>
      </c>
      <c r="BB247" s="6">
        <v>-1.1374347616603382E-3</v>
      </c>
      <c r="BC247" s="6">
        <v>0.94040000000000001</v>
      </c>
      <c r="BD247" s="6">
        <f t="shared" si="36"/>
        <v>0.94040000000000001</v>
      </c>
      <c r="BE247" s="6">
        <f t="shared" si="37"/>
        <v>0.94040000000000001</v>
      </c>
      <c r="BF247" s="6">
        <v>6.9069000000000003</v>
      </c>
      <c r="BG247" s="6">
        <f t="shared" si="38"/>
        <v>6.9069000000000003</v>
      </c>
      <c r="BH247" s="6">
        <f t="shared" si="39"/>
        <v>6.9069000000000003</v>
      </c>
      <c r="BI247" s="6">
        <v>3.5070000000000001</v>
      </c>
      <c r="BJ247" s="6">
        <f t="shared" si="40"/>
        <v>3.5070000000000001</v>
      </c>
      <c r="BK247" s="6">
        <f t="shared" si="41"/>
        <v>3.3929999999999998</v>
      </c>
      <c r="BL247" s="6">
        <v>59.05</v>
      </c>
      <c r="BM247" s="6">
        <f t="shared" si="42"/>
        <v>59.05</v>
      </c>
      <c r="BN247" s="6">
        <f t="shared" si="43"/>
        <v>59.05</v>
      </c>
      <c r="BO247" s="6">
        <v>5</v>
      </c>
      <c r="BP247" s="6">
        <v>0</v>
      </c>
      <c r="BQ247" s="6">
        <v>12882</v>
      </c>
      <c r="BR247" s="6">
        <v>9.4636638917915246</v>
      </c>
    </row>
    <row r="248" spans="1:70" x14ac:dyDescent="0.25">
      <c r="A248" s="6">
        <v>247</v>
      </c>
      <c r="B248" s="7">
        <v>42717</v>
      </c>
      <c r="C248" s="6">
        <v>778.21500000000003</v>
      </c>
      <c r="D248" s="6">
        <f t="shared" si="44"/>
        <v>-2.7915237103170928E-4</v>
      </c>
      <c r="E248" s="6">
        <v>-2.7919134130743504E-4</v>
      </c>
      <c r="F248" s="6">
        <v>-2.7919134130743504E-4</v>
      </c>
      <c r="G248" s="6">
        <v>6.7089999999999901E-3</v>
      </c>
      <c r="H248" s="6">
        <v>-1.0326006785663099E-2</v>
      </c>
      <c r="I248" s="6">
        <v>-1.0379689868079064E-2</v>
      </c>
      <c r="J248" s="6">
        <v>-1.0379689868079064E-2</v>
      </c>
      <c r="K248" s="6">
        <v>8.3510072624369904</v>
      </c>
      <c r="L248" s="6">
        <v>-1.4341018372320498E-2</v>
      </c>
      <c r="M248" s="6">
        <v>-1.4444844621185126E-2</v>
      </c>
      <c r="N248" s="6">
        <v>-1.4444844621185126E-2</v>
      </c>
      <c r="O248" s="6">
        <v>3.8099735751763402</v>
      </c>
      <c r="P248" s="6">
        <v>-7.990318542601434E-3</v>
      </c>
      <c r="Q248" s="6">
        <v>-8.0224122112203151E-3</v>
      </c>
      <c r="R248" s="6">
        <v>-8.0224122112203151E-3</v>
      </c>
      <c r="S248" s="6">
        <v>3.31941233520959E-3</v>
      </c>
      <c r="T248" s="6">
        <v>-1.398962048227184E-2</v>
      </c>
      <c r="U248" s="6">
        <v>-1.4088397540661345E-2</v>
      </c>
      <c r="V248" s="6">
        <v>-1.4088397540661345E-2</v>
      </c>
      <c r="W248" s="6">
        <v>2821130580.1213598</v>
      </c>
      <c r="X248" s="6">
        <v>-0.5531725147396499</v>
      </c>
      <c r="Y248" s="6">
        <v>-0.42460100000000001</v>
      </c>
      <c r="Z248" s="6">
        <v>1974930</v>
      </c>
      <c r="AA248" s="6">
        <v>0.37665116862657622</v>
      </c>
      <c r="AB248" s="6">
        <v>0.37665116862657622</v>
      </c>
      <c r="AC248" s="6">
        <v>2905152.2174376501</v>
      </c>
      <c r="AD248" s="6">
        <v>-0.58423004765685893</v>
      </c>
      <c r="AE248" s="6">
        <v>-0.57167100000000004</v>
      </c>
      <c r="AF248" s="6">
        <v>253024716.87173799</v>
      </c>
      <c r="AG248" s="6">
        <v>0.22539197512865711</v>
      </c>
      <c r="AH248" s="6">
        <v>0.22539197512865711</v>
      </c>
      <c r="AI248" s="6">
        <v>12102.554111707101</v>
      </c>
      <c r="AJ248" s="6">
        <v>0.24778402115315942</v>
      </c>
      <c r="AK248" s="6">
        <v>0.24778402115315942</v>
      </c>
      <c r="AL248" s="6">
        <v>16042037</v>
      </c>
      <c r="AM248" s="6">
        <v>1.3715850105669011E-4</v>
      </c>
      <c r="AN248" s="6">
        <v>35994609607.999901</v>
      </c>
      <c r="AO248" s="11">
        <f t="shared" si="45"/>
        <v>-2.755471721638182E-15</v>
      </c>
      <c r="AP248" s="6">
        <v>86892912.999999925</v>
      </c>
      <c r="AQ248" s="11">
        <f t="shared" si="46"/>
        <v>3.6190957240947555E-4</v>
      </c>
      <c r="AR248" s="6">
        <v>48866378.999999993</v>
      </c>
      <c r="AS248" s="11">
        <f t="shared" si="47"/>
        <v>2.8862522463131554E-4</v>
      </c>
      <c r="AT248" s="6">
        <v>8999999999</v>
      </c>
      <c r="AU248" s="6">
        <v>0</v>
      </c>
      <c r="AV248" s="6">
        <v>620</v>
      </c>
      <c r="AW248" s="6">
        <v>41.509998000000003</v>
      </c>
      <c r="AX248" s="6">
        <v>-7.2226767640168246E-4</v>
      </c>
      <c r="AY248" s="6">
        <v>-7.2226767640168246E-4</v>
      </c>
      <c r="AZ248" s="6">
        <v>2271.719971</v>
      </c>
      <c r="BA248" s="6">
        <v>6.5397748542513753E-3</v>
      </c>
      <c r="BB248" s="6">
        <v>6.5397748542513753E-3</v>
      </c>
      <c r="BC248" s="6">
        <v>0.94099999999999995</v>
      </c>
      <c r="BD248" s="6">
        <f t="shared" si="36"/>
        <v>0.94099999999999995</v>
      </c>
      <c r="BE248" s="6">
        <f t="shared" si="37"/>
        <v>0.94099999999999995</v>
      </c>
      <c r="BF248" s="6">
        <v>6.9016999999999999</v>
      </c>
      <c r="BG248" s="6">
        <f t="shared" si="38"/>
        <v>6.9016999999999999</v>
      </c>
      <c r="BH248" s="6">
        <f t="shared" si="39"/>
        <v>6.9016999999999999</v>
      </c>
      <c r="BI248" s="6">
        <v>3.4740000000000002</v>
      </c>
      <c r="BJ248" s="6">
        <f t="shared" si="40"/>
        <v>3.4740000000000002</v>
      </c>
      <c r="BK248" s="6">
        <f t="shared" si="41"/>
        <v>3.3929999999999998</v>
      </c>
      <c r="BL248" s="6">
        <v>58.95</v>
      </c>
      <c r="BM248" s="6">
        <f t="shared" si="42"/>
        <v>58.95</v>
      </c>
      <c r="BN248" s="6">
        <f t="shared" si="43"/>
        <v>58.95</v>
      </c>
      <c r="BO248" s="6">
        <v>5</v>
      </c>
      <c r="BP248" s="6">
        <v>0</v>
      </c>
      <c r="BQ248" s="6">
        <v>14315</v>
      </c>
      <c r="BR248" s="6">
        <v>9.5691330718859167</v>
      </c>
    </row>
    <row r="249" spans="1:70" x14ac:dyDescent="0.25">
      <c r="A249" s="6">
        <v>248</v>
      </c>
      <c r="B249" s="7">
        <v>42718</v>
      </c>
      <c r="C249" s="6">
        <v>775.8913</v>
      </c>
      <c r="D249" s="6">
        <f t="shared" si="44"/>
        <v>-2.9859357632531251E-3</v>
      </c>
      <c r="E249" s="6">
        <v>-2.9904025633791273E-3</v>
      </c>
      <c r="F249" s="6">
        <v>-2.9904025633791273E-3</v>
      </c>
      <c r="G249" s="6">
        <v>6.705E-3</v>
      </c>
      <c r="H249" s="6">
        <v>-5.9621404083919039E-4</v>
      </c>
      <c r="I249" s="6">
        <v>-5.9639184710769328E-4</v>
      </c>
      <c r="J249" s="6">
        <v>-5.9639184710769328E-4</v>
      </c>
      <c r="K249" s="6">
        <v>8.2078531043988399</v>
      </c>
      <c r="L249" s="6">
        <v>-1.7142142682842709E-2</v>
      </c>
      <c r="M249" s="6">
        <v>-1.7290770188798953E-2</v>
      </c>
      <c r="N249" s="6">
        <v>-1.7290770188798953E-2</v>
      </c>
      <c r="O249" s="6">
        <v>3.6760609357486498</v>
      </c>
      <c r="P249" s="6">
        <v>-3.5147918164102329E-2</v>
      </c>
      <c r="Q249" s="6">
        <v>-3.5780472463810428E-2</v>
      </c>
      <c r="R249" s="6">
        <v>-3.5780472463810428E-2</v>
      </c>
      <c r="S249" s="6">
        <v>3.39331620474774E-3</v>
      </c>
      <c r="T249" s="6">
        <v>2.2264142587601621E-2</v>
      </c>
      <c r="U249" s="6">
        <v>2.2019914931015502E-2</v>
      </c>
      <c r="V249" s="6">
        <v>2.2019914931015502E-2</v>
      </c>
      <c r="W249" s="6">
        <v>1558761070.82531</v>
      </c>
      <c r="X249" s="6">
        <v>-0.44746936500959306</v>
      </c>
      <c r="Y249" s="6">
        <v>-0.42460100000000001</v>
      </c>
      <c r="Z249" s="6">
        <v>2003000</v>
      </c>
      <c r="AA249" s="6">
        <v>1.4213161985488094E-2</v>
      </c>
      <c r="AB249" s="6">
        <v>1.4213161985488094E-2</v>
      </c>
      <c r="AC249" s="6">
        <v>3686497.0576513899</v>
      </c>
      <c r="AD249" s="6">
        <v>0.26895142895572177</v>
      </c>
      <c r="AE249" s="6">
        <v>0.26895142895572177</v>
      </c>
      <c r="AF249" s="6">
        <v>145830574.23379099</v>
      </c>
      <c r="AG249" s="6">
        <v>-0.42365087475736729</v>
      </c>
      <c r="AH249" s="6">
        <v>-0.42365087475736729</v>
      </c>
      <c r="AI249" s="6">
        <v>24181.257956094902</v>
      </c>
      <c r="AJ249" s="6">
        <v>0.99802931950568774</v>
      </c>
      <c r="AK249" s="6">
        <v>0.99802931950568774</v>
      </c>
      <c r="AL249" s="6">
        <v>16039250</v>
      </c>
      <c r="AM249" s="6">
        <v>-1.7373105422958444E-4</v>
      </c>
      <c r="AN249" s="6">
        <v>35994609608</v>
      </c>
      <c r="AO249" s="11">
        <f t="shared" si="45"/>
        <v>2.7554717216381894E-15</v>
      </c>
      <c r="AP249" s="6">
        <v>86924701.000000015</v>
      </c>
      <c r="AQ249" s="11">
        <f t="shared" si="46"/>
        <v>3.6582960453966407E-4</v>
      </c>
      <c r="AR249" s="6">
        <v>48881003.999999866</v>
      </c>
      <c r="AS249" s="11">
        <f t="shared" si="47"/>
        <v>2.9928552716937227E-4</v>
      </c>
      <c r="AT249" s="6">
        <v>8999999999</v>
      </c>
      <c r="AU249" s="6">
        <v>0</v>
      </c>
      <c r="AV249" s="6">
        <v>620</v>
      </c>
      <c r="AW249" s="6">
        <v>41.639999000000003</v>
      </c>
      <c r="AX249" s="6">
        <v>3.1317997172632971E-3</v>
      </c>
      <c r="AY249" s="6">
        <v>3.1317997172632971E-3</v>
      </c>
      <c r="AZ249" s="6">
        <v>2253.280029</v>
      </c>
      <c r="BA249" s="6">
        <v>-8.1171721142561434E-3</v>
      </c>
      <c r="BB249" s="6">
        <v>-8.1171721142561434E-3</v>
      </c>
      <c r="BC249" s="6">
        <v>0.94899999999999995</v>
      </c>
      <c r="BD249" s="6">
        <f t="shared" si="36"/>
        <v>0.94899999999999995</v>
      </c>
      <c r="BE249" s="6">
        <f t="shared" si="37"/>
        <v>0.94679500000000005</v>
      </c>
      <c r="BF249" s="6">
        <v>6.9051</v>
      </c>
      <c r="BG249" s="6">
        <f t="shared" si="38"/>
        <v>6.9051</v>
      </c>
      <c r="BH249" s="6">
        <f t="shared" si="39"/>
        <v>6.9051</v>
      </c>
      <c r="BI249" s="6">
        <v>3.54</v>
      </c>
      <c r="BJ249" s="6">
        <f t="shared" si="40"/>
        <v>3.54</v>
      </c>
      <c r="BK249" s="6">
        <f t="shared" si="41"/>
        <v>3.3929999999999998</v>
      </c>
      <c r="BL249" s="6">
        <v>58.3</v>
      </c>
      <c r="BM249" s="6">
        <f t="shared" si="42"/>
        <v>58.3</v>
      </c>
      <c r="BN249" s="6">
        <f t="shared" si="43"/>
        <v>58.3</v>
      </c>
      <c r="BO249" s="6">
        <v>5</v>
      </c>
      <c r="BP249" s="6">
        <v>0</v>
      </c>
      <c r="BQ249" s="6">
        <v>13864</v>
      </c>
      <c r="BR249" s="6">
        <v>9.5371229580498778</v>
      </c>
    </row>
    <row r="250" spans="1:70" x14ac:dyDescent="0.25">
      <c r="A250" s="6">
        <v>249</v>
      </c>
      <c r="B250" s="7">
        <v>42719</v>
      </c>
      <c r="C250" s="6">
        <v>775.57249999999897</v>
      </c>
      <c r="D250" s="6">
        <f t="shared" si="44"/>
        <v>-4.1088229756028116E-4</v>
      </c>
      <c r="E250" s="6">
        <v>-4.1096673282090777E-4</v>
      </c>
      <c r="F250" s="6">
        <v>-4.1096673282090777E-4</v>
      </c>
      <c r="G250" s="6">
        <v>6.6579999999999999E-3</v>
      </c>
      <c r="H250" s="6">
        <v>-7.0096942580164306E-3</v>
      </c>
      <c r="I250" s="6">
        <v>-7.0343775808086933E-3</v>
      </c>
      <c r="J250" s="6">
        <v>-7.0343775808086933E-3</v>
      </c>
      <c r="K250" s="6">
        <v>7.7703579697551204</v>
      </c>
      <c r="L250" s="6">
        <v>-5.3302018089145919E-2</v>
      </c>
      <c r="M250" s="6">
        <v>-5.4775157558812494E-2</v>
      </c>
      <c r="N250" s="6">
        <v>-5.4775157558812494E-2</v>
      </c>
      <c r="O250" s="6">
        <v>3.6940521079936302</v>
      </c>
      <c r="P250" s="6">
        <v>4.8941441829816589E-3</v>
      </c>
      <c r="Q250" s="6">
        <v>4.8822067923699206E-3</v>
      </c>
      <c r="R250" s="6">
        <v>4.8822067923699206E-3</v>
      </c>
      <c r="S250" s="6">
        <v>3.4020878109552398E-3</v>
      </c>
      <c r="T250" s="6">
        <v>2.5849657615836441E-3</v>
      </c>
      <c r="U250" s="6">
        <v>2.5816304840718036E-3</v>
      </c>
      <c r="V250" s="6">
        <v>2.5816304840718036E-3</v>
      </c>
      <c r="W250" s="6">
        <v>1345904094.11023</v>
      </c>
      <c r="X250" s="6">
        <v>-0.13655523011129578</v>
      </c>
      <c r="Y250" s="6">
        <v>-0.13655523011129578</v>
      </c>
      <c r="Z250" s="6">
        <v>1030760</v>
      </c>
      <c r="AA250" s="6">
        <v>-0.48539191213180227</v>
      </c>
      <c r="AB250" s="6">
        <v>-0.48539191213180227</v>
      </c>
      <c r="AC250" s="6">
        <v>8295155.0587453898</v>
      </c>
      <c r="AD250" s="6">
        <v>1.2501455796712626</v>
      </c>
      <c r="AE250" s="6">
        <v>1.2501455796712626</v>
      </c>
      <c r="AF250" s="6">
        <v>149311333.00661099</v>
      </c>
      <c r="AG250" s="6">
        <v>2.3868511737735826E-2</v>
      </c>
      <c r="AH250" s="6">
        <v>2.3868511737735826E-2</v>
      </c>
      <c r="AI250" s="6">
        <v>25921.760063671401</v>
      </c>
      <c r="AJ250" s="6">
        <v>7.1977318580227337E-2</v>
      </c>
      <c r="AK250" s="6">
        <v>7.1977318580227337E-2</v>
      </c>
      <c r="AL250" s="6">
        <v>16045374.999999894</v>
      </c>
      <c r="AM250" s="6">
        <v>3.8187571113947532E-4</v>
      </c>
      <c r="AN250" s="6">
        <v>35794578423</v>
      </c>
      <c r="AO250" s="11">
        <f t="shared" si="45"/>
        <v>-5.5572539104728046E-3</v>
      </c>
      <c r="AP250" s="6">
        <v>86956241</v>
      </c>
      <c r="AQ250" s="11">
        <f t="shared" si="46"/>
        <v>3.6284277814179763E-4</v>
      </c>
      <c r="AR250" s="6">
        <v>48894478.999999918</v>
      </c>
      <c r="AS250" s="11">
        <f t="shared" si="47"/>
        <v>2.7566946047286983E-4</v>
      </c>
      <c r="AT250" s="6">
        <v>8999999999</v>
      </c>
      <c r="AU250" s="6">
        <v>0</v>
      </c>
      <c r="AV250" s="6">
        <v>620</v>
      </c>
      <c r="AW250" s="6">
        <v>41.279998999999997</v>
      </c>
      <c r="AX250" s="6">
        <v>-8.645533348836212E-3</v>
      </c>
      <c r="AY250" s="6">
        <v>-8.645533348836212E-3</v>
      </c>
      <c r="AZ250" s="6">
        <v>2262.030029</v>
      </c>
      <c r="BA250" s="6">
        <v>3.8832279554189401E-3</v>
      </c>
      <c r="BB250" s="6">
        <v>3.8832279554189401E-3</v>
      </c>
      <c r="BC250" s="6">
        <v>0.96030000000000004</v>
      </c>
      <c r="BD250" s="6">
        <f t="shared" si="36"/>
        <v>0.96030000000000004</v>
      </c>
      <c r="BE250" s="6">
        <f t="shared" si="37"/>
        <v>0.94679500000000005</v>
      </c>
      <c r="BF250" s="6">
        <v>6.9443000000000001</v>
      </c>
      <c r="BG250" s="6">
        <f t="shared" si="38"/>
        <v>6.9443000000000001</v>
      </c>
      <c r="BH250" s="6">
        <f t="shared" si="39"/>
        <v>6.9130099999999999</v>
      </c>
      <c r="BI250" s="6">
        <v>3.4340000000000002</v>
      </c>
      <c r="BJ250" s="6">
        <f t="shared" si="40"/>
        <v>3.4340000000000002</v>
      </c>
      <c r="BK250" s="6">
        <f t="shared" si="41"/>
        <v>3.3929999999999998</v>
      </c>
      <c r="BL250" s="6">
        <v>58.4</v>
      </c>
      <c r="BM250" s="6">
        <f t="shared" si="42"/>
        <v>58.4</v>
      </c>
      <c r="BN250" s="6">
        <f t="shared" si="43"/>
        <v>58.4</v>
      </c>
      <c r="BO250" s="6">
        <v>5</v>
      </c>
      <c r="BP250" s="6">
        <v>0</v>
      </c>
      <c r="BQ250" s="6">
        <v>13260</v>
      </c>
      <c r="BR250" s="6">
        <v>9.4925826756775997</v>
      </c>
    </row>
    <row r="251" spans="1:70" x14ac:dyDescent="0.25">
      <c r="A251" s="6">
        <v>250</v>
      </c>
      <c r="B251" s="7">
        <v>42720</v>
      </c>
      <c r="C251" s="6">
        <v>781.33749999999998</v>
      </c>
      <c r="D251" s="6">
        <f t="shared" si="44"/>
        <v>7.4332186868423227E-3</v>
      </c>
      <c r="E251" s="6">
        <v>7.4057284600132075E-3</v>
      </c>
      <c r="F251" s="6">
        <v>7.4057284600132075E-3</v>
      </c>
      <c r="G251" s="6">
        <v>6.7089999999999901E-3</v>
      </c>
      <c r="H251" s="6">
        <v>7.6599579453274693E-3</v>
      </c>
      <c r="I251" s="6">
        <v>7.6307694279162484E-3</v>
      </c>
      <c r="J251" s="6">
        <v>7.6307694279162484E-3</v>
      </c>
      <c r="K251" s="6">
        <v>7.7966268317171599</v>
      </c>
      <c r="L251" s="6">
        <v>3.3806501662197335E-3</v>
      </c>
      <c r="M251" s="6">
        <v>3.374948614800088E-3</v>
      </c>
      <c r="N251" s="6">
        <v>3.374948614800088E-3</v>
      </c>
      <c r="O251" s="6">
        <v>3.7041942423182701</v>
      </c>
      <c r="P251" s="6">
        <v>2.7455309313837756E-3</v>
      </c>
      <c r="Q251" s="6">
        <v>2.7417688457113758E-3</v>
      </c>
      <c r="R251" s="6">
        <v>2.7417688457113758E-3</v>
      </c>
      <c r="S251" s="6">
        <v>3.5620180940969899E-3</v>
      </c>
      <c r="T251" s="6">
        <v>4.7009451850934067E-2</v>
      </c>
      <c r="U251" s="6">
        <v>4.5937959403462632E-2</v>
      </c>
      <c r="V251" s="6">
        <v>4.5937959403462632E-2</v>
      </c>
      <c r="W251" s="6">
        <v>1764681181.26089</v>
      </c>
      <c r="X251" s="6">
        <v>0.31114927800818626</v>
      </c>
      <c r="Y251" s="6">
        <v>0.31114927800818626</v>
      </c>
      <c r="Z251" s="6">
        <v>2572180</v>
      </c>
      <c r="AA251" s="6">
        <v>1.4954208545151151</v>
      </c>
      <c r="AB251" s="6">
        <v>1.4954208545151151</v>
      </c>
      <c r="AC251" s="6">
        <v>2694314.91277431</v>
      </c>
      <c r="AD251" s="6">
        <v>-0.6751941472228713</v>
      </c>
      <c r="AE251" s="6">
        <v>-0.57167100000000004</v>
      </c>
      <c r="AF251" s="6">
        <v>112974330.99316201</v>
      </c>
      <c r="AG251" s="6">
        <v>-0.24336399174629367</v>
      </c>
      <c r="AH251" s="6">
        <v>-0.24336399174629367</v>
      </c>
      <c r="AI251" s="6">
        <v>36780.749196761397</v>
      </c>
      <c r="AJ251" s="6">
        <v>0.41891403617721756</v>
      </c>
      <c r="AK251" s="6">
        <v>0.41891403617721756</v>
      </c>
      <c r="AL251" s="6">
        <v>16047112</v>
      </c>
      <c r="AM251" s="6">
        <v>1.0825549419107887E-4</v>
      </c>
      <c r="AN251" s="6">
        <v>35794578422.999901</v>
      </c>
      <c r="AO251" s="11">
        <f t="shared" si="45"/>
        <v>-2.7708701506181167E-15</v>
      </c>
      <c r="AP251" s="6">
        <v>86988206.00000006</v>
      </c>
      <c r="AQ251" s="11">
        <f t="shared" si="46"/>
        <v>3.6759868679304579E-4</v>
      </c>
      <c r="AR251" s="6">
        <v>48909253.999999776</v>
      </c>
      <c r="AS251" s="11">
        <f t="shared" si="47"/>
        <v>3.0218135671020163E-4</v>
      </c>
      <c r="AT251" s="6">
        <v>8999999999</v>
      </c>
      <c r="AU251" s="6">
        <v>0</v>
      </c>
      <c r="AV251" s="6">
        <v>620</v>
      </c>
      <c r="AW251" s="6">
        <v>41.060001</v>
      </c>
      <c r="AX251" s="6">
        <v>-5.3294090438325064E-3</v>
      </c>
      <c r="AY251" s="6">
        <v>-5.3294090438325064E-3</v>
      </c>
      <c r="AZ251" s="6">
        <v>2258.070068</v>
      </c>
      <c r="BA251" s="6">
        <v>-1.7506226483432865E-3</v>
      </c>
      <c r="BB251" s="6">
        <v>-1.7506226483432865E-3</v>
      </c>
      <c r="BC251" s="6">
        <v>0.95679999999999998</v>
      </c>
      <c r="BD251" s="6">
        <f t="shared" si="36"/>
        <v>0.95679999999999998</v>
      </c>
      <c r="BE251" s="6">
        <f t="shared" si="37"/>
        <v>0.94679500000000005</v>
      </c>
      <c r="BF251" s="6">
        <v>6.9603000000000002</v>
      </c>
      <c r="BG251" s="6">
        <f t="shared" si="38"/>
        <v>6.9603000000000002</v>
      </c>
      <c r="BH251" s="6">
        <f t="shared" si="39"/>
        <v>6.9130099999999999</v>
      </c>
      <c r="BI251" s="6">
        <v>3.415</v>
      </c>
      <c r="BJ251" s="6">
        <f t="shared" si="40"/>
        <v>3.415</v>
      </c>
      <c r="BK251" s="6">
        <f t="shared" si="41"/>
        <v>3.3929999999999998</v>
      </c>
      <c r="BL251" s="6">
        <v>58.8</v>
      </c>
      <c r="BM251" s="6">
        <f t="shared" si="42"/>
        <v>58.8</v>
      </c>
      <c r="BN251" s="6">
        <f t="shared" si="43"/>
        <v>58.8</v>
      </c>
      <c r="BO251" s="6">
        <v>5</v>
      </c>
      <c r="BP251" s="6">
        <v>0</v>
      </c>
      <c r="BQ251" s="6">
        <v>12518</v>
      </c>
      <c r="BR251" s="6">
        <v>9.435002769259663</v>
      </c>
    </row>
    <row r="252" spans="1:70" x14ac:dyDescent="0.25">
      <c r="A252" s="6">
        <v>251</v>
      </c>
      <c r="B252" s="7">
        <v>42723</v>
      </c>
      <c r="C252" s="6">
        <v>790.116299999999</v>
      </c>
      <c r="D252" s="6">
        <f t="shared" si="44"/>
        <v>1.1235605612170187E-2</v>
      </c>
      <c r="E252" s="6">
        <v>2.1221913329483679E-3</v>
      </c>
      <c r="F252" s="6">
        <v>2.1221913329483679E-3</v>
      </c>
      <c r="G252" s="6">
        <v>6.5430000000000002E-3</v>
      </c>
      <c r="H252" s="6">
        <v>-4.8669201520912409E-3</v>
      </c>
      <c r="I252" s="6">
        <v>-4.8788021762265219E-3</v>
      </c>
      <c r="J252" s="6">
        <v>-4.8788021762265219E-3</v>
      </c>
      <c r="K252" s="6">
        <v>7.5922361645492904</v>
      </c>
      <c r="L252" s="6">
        <v>-3.3597659370333738E-2</v>
      </c>
      <c r="M252" s="6">
        <v>-3.4175029795345112E-2</v>
      </c>
      <c r="N252" s="6">
        <v>-3.4175029795345112E-2</v>
      </c>
      <c r="O252" s="6">
        <v>3.73522498077689</v>
      </c>
      <c r="P252" s="6">
        <v>-7.0624179963732657E-3</v>
      </c>
      <c r="Q252" s="6">
        <v>-7.087474915001518E-3</v>
      </c>
      <c r="R252" s="6">
        <v>-7.087474915001518E-3</v>
      </c>
      <c r="S252" s="6">
        <v>3.7235212084270001E-3</v>
      </c>
      <c r="T252" s="6">
        <v>-2.7615474584485478E-2</v>
      </c>
      <c r="U252" s="6">
        <v>-2.8003950472312425E-2</v>
      </c>
      <c r="V252" s="6">
        <v>-2.8003950472312425E-2</v>
      </c>
      <c r="W252" s="6">
        <v>1102832366.94697</v>
      </c>
      <c r="X252" s="6">
        <v>-0.24952537816284437</v>
      </c>
      <c r="Y252" s="6">
        <v>-0.24952537816284437</v>
      </c>
      <c r="Z252" s="6">
        <v>1092150</v>
      </c>
      <c r="AA252" s="6">
        <v>-8.451176475519083E-2</v>
      </c>
      <c r="AB252" s="6">
        <v>-8.451176475519083E-2</v>
      </c>
      <c r="AC252" s="6">
        <v>3326290.3901573</v>
      </c>
      <c r="AD252" s="6">
        <v>-4.6721753903339852E-2</v>
      </c>
      <c r="AE252" s="6">
        <v>-4.6721753903339852E-2</v>
      </c>
      <c r="AF252" s="6">
        <v>90109777.471635699</v>
      </c>
      <c r="AG252" s="6">
        <v>-0.26765517649280535</v>
      </c>
      <c r="AH252" s="6">
        <v>-0.26765517649280535</v>
      </c>
      <c r="AI252" s="6">
        <v>104652.574320286</v>
      </c>
      <c r="AJ252" s="6">
        <v>4.681741826492393E-2</v>
      </c>
      <c r="AK252" s="6">
        <v>4.681741826492393E-2</v>
      </c>
      <c r="AL252" s="6">
        <v>16052536.999999894</v>
      </c>
      <c r="AM252" s="6">
        <v>3.3806706153068723E-4</v>
      </c>
      <c r="AN252" s="6">
        <v>35794578423</v>
      </c>
      <c r="AO252" s="11">
        <f t="shared" si="45"/>
        <v>2.7708701506181246E-15</v>
      </c>
      <c r="AP252" s="6">
        <v>87083617.000000075</v>
      </c>
      <c r="AQ252" s="11">
        <f t="shared" si="46"/>
        <v>1.0968268502975546E-3</v>
      </c>
      <c r="AR252" s="6">
        <v>48952329</v>
      </c>
      <c r="AS252" s="11">
        <f t="shared" si="47"/>
        <v>8.8071267658721016E-4</v>
      </c>
      <c r="AT252" s="6">
        <v>8999999999</v>
      </c>
      <c r="AU252" s="6">
        <v>0</v>
      </c>
      <c r="AV252" s="6">
        <v>622</v>
      </c>
      <c r="AW252" s="6">
        <v>40.759998000000003</v>
      </c>
      <c r="AX252" s="6">
        <v>-7.3064537918544302E-3</v>
      </c>
      <c r="AY252" s="6">
        <v>-7.3064537918544302E-3</v>
      </c>
      <c r="AZ252" s="6">
        <v>2262.530029</v>
      </c>
      <c r="BA252" s="6">
        <v>1.9751207295131733E-3</v>
      </c>
      <c r="BB252" s="6">
        <v>1.9751207295131733E-3</v>
      </c>
      <c r="BC252" s="6">
        <v>0.96140000000000003</v>
      </c>
      <c r="BD252" s="6">
        <f t="shared" si="36"/>
        <v>0.96140000000000003</v>
      </c>
      <c r="BE252" s="6">
        <f t="shared" si="37"/>
        <v>0.94679500000000005</v>
      </c>
      <c r="BF252" s="6">
        <v>6.9539</v>
      </c>
      <c r="BG252" s="6">
        <f t="shared" si="38"/>
        <v>6.9539</v>
      </c>
      <c r="BH252" s="6">
        <f t="shared" si="39"/>
        <v>6.9130099999999999</v>
      </c>
      <c r="BI252" s="6">
        <v>3.3919999999999999</v>
      </c>
      <c r="BJ252" s="6">
        <f t="shared" si="40"/>
        <v>3.3919999999999999</v>
      </c>
      <c r="BK252" s="6">
        <f t="shared" si="41"/>
        <v>3.3919999999999999</v>
      </c>
      <c r="BL252" s="6">
        <v>58.8</v>
      </c>
      <c r="BM252" s="6">
        <f t="shared" si="42"/>
        <v>58.8</v>
      </c>
      <c r="BN252" s="6">
        <f t="shared" si="43"/>
        <v>58.8</v>
      </c>
      <c r="BO252" s="6">
        <v>2</v>
      </c>
      <c r="BP252" s="6">
        <v>0</v>
      </c>
      <c r="BQ252" s="6">
        <v>14071</v>
      </c>
      <c r="BR252" s="6">
        <v>9.5519422864173933</v>
      </c>
    </row>
    <row r="253" spans="1:70" x14ac:dyDescent="0.25">
      <c r="A253" s="6">
        <v>252</v>
      </c>
      <c r="B253" s="7">
        <v>42724</v>
      </c>
      <c r="C253" s="6">
        <v>799.72129999999902</v>
      </c>
      <c r="D253" s="6">
        <f t="shared" si="44"/>
        <v>1.2156438235738245E-2</v>
      </c>
      <c r="E253" s="6">
        <v>1.2083142155411853E-2</v>
      </c>
      <c r="F253" s="6">
        <v>1.2083142155411853E-2</v>
      </c>
      <c r="G253" s="6">
        <v>6.4949999999999999E-3</v>
      </c>
      <c r="H253" s="6">
        <v>-7.3360843649702429E-3</v>
      </c>
      <c r="I253" s="6">
        <v>-7.3631257650388802E-3</v>
      </c>
      <c r="J253" s="6">
        <v>-7.3631257650388802E-3</v>
      </c>
      <c r="K253" s="6">
        <v>7.6237837213408897</v>
      </c>
      <c r="L253" s="6">
        <v>4.1552391295341202E-3</v>
      </c>
      <c r="M253" s="6">
        <v>4.1466299639435766E-3</v>
      </c>
      <c r="N253" s="6">
        <v>4.1466299639435766E-3</v>
      </c>
      <c r="O253" s="6">
        <v>3.75071485267984</v>
      </c>
      <c r="P253" s="6">
        <v>4.1469715968027671E-3</v>
      </c>
      <c r="Q253" s="6">
        <v>4.1383966087371743E-3</v>
      </c>
      <c r="R253" s="6">
        <v>4.1383966087371743E-3</v>
      </c>
      <c r="S253" s="6">
        <v>3.7569400461098502E-3</v>
      </c>
      <c r="T253" s="6">
        <v>8.9750630685860502E-3</v>
      </c>
      <c r="U253" s="6">
        <v>8.9350265651578342E-3</v>
      </c>
      <c r="V253" s="6">
        <v>8.9350265651578342E-3</v>
      </c>
      <c r="W253" s="6">
        <v>1894271979.55339</v>
      </c>
      <c r="X253" s="6">
        <v>0.71764271373119448</v>
      </c>
      <c r="Y253" s="6">
        <v>0.71764271373119448</v>
      </c>
      <c r="Z253" s="6">
        <v>2282160</v>
      </c>
      <c r="AA253" s="6">
        <v>1.0896030765004807</v>
      </c>
      <c r="AB253" s="6">
        <v>1.0896030765004807</v>
      </c>
      <c r="AC253" s="6">
        <v>3764440.2234887201</v>
      </c>
      <c r="AD253" s="6">
        <v>0.1317232658423127</v>
      </c>
      <c r="AE253" s="6">
        <v>0.1317232658423127</v>
      </c>
      <c r="AF253" s="6">
        <v>85780899.241786897</v>
      </c>
      <c r="AG253" s="6">
        <v>-4.804005016227484E-2</v>
      </c>
      <c r="AH253" s="6">
        <v>-4.804005016227484E-2</v>
      </c>
      <c r="AI253" s="6">
        <v>32494.281417693299</v>
      </c>
      <c r="AJ253" s="6">
        <v>-0.68950327663946853</v>
      </c>
      <c r="AK253" s="6">
        <v>-0.61693600000000004</v>
      </c>
      <c r="AL253" s="6">
        <v>16054250.000000019</v>
      </c>
      <c r="AM253" s="6">
        <v>1.067121041443361E-4</v>
      </c>
      <c r="AN253" s="6">
        <v>35794578423</v>
      </c>
      <c r="AO253" s="11">
        <f t="shared" si="45"/>
        <v>0</v>
      </c>
      <c r="AP253" s="6">
        <v>87115341.00000006</v>
      </c>
      <c r="AQ253" s="11">
        <f t="shared" si="46"/>
        <v>3.6429355018619713E-4</v>
      </c>
      <c r="AR253" s="6">
        <v>48966928.999999955</v>
      </c>
      <c r="AS253" s="11">
        <f t="shared" si="47"/>
        <v>2.9824934376371134E-4</v>
      </c>
      <c r="AT253" s="6">
        <v>8999999999</v>
      </c>
      <c r="AU253" s="6">
        <v>0</v>
      </c>
      <c r="AV253" s="6">
        <v>622</v>
      </c>
      <c r="AW253" s="6">
        <v>40.549999</v>
      </c>
      <c r="AX253" s="6">
        <v>-5.1520856306225375E-3</v>
      </c>
      <c r="AY253" s="6">
        <v>-5.1520856306225375E-3</v>
      </c>
      <c r="AZ253" s="6">
        <v>2270.76001</v>
      </c>
      <c r="BA253" s="6">
        <v>3.6375123841505277E-3</v>
      </c>
      <c r="BB253" s="6">
        <v>3.6375123841505277E-3</v>
      </c>
      <c r="BC253" s="6">
        <v>0.9627</v>
      </c>
      <c r="BD253" s="6">
        <f t="shared" si="36"/>
        <v>0.9627</v>
      </c>
      <c r="BE253" s="6">
        <f t="shared" si="37"/>
        <v>0.94679500000000005</v>
      </c>
      <c r="BF253" s="6">
        <v>6.9504999999999999</v>
      </c>
      <c r="BG253" s="6">
        <f t="shared" si="38"/>
        <v>6.9504999999999999</v>
      </c>
      <c r="BH253" s="6">
        <f t="shared" si="39"/>
        <v>6.9130099999999999</v>
      </c>
      <c r="BI253" s="6">
        <v>3.2629999999999999</v>
      </c>
      <c r="BJ253" s="6">
        <f t="shared" si="40"/>
        <v>3.2629999999999999</v>
      </c>
      <c r="BK253" s="6">
        <f t="shared" si="41"/>
        <v>3.2629999999999999</v>
      </c>
      <c r="BL253" s="6">
        <v>59.65</v>
      </c>
      <c r="BM253" s="6">
        <f t="shared" si="42"/>
        <v>59.65</v>
      </c>
      <c r="BN253" s="6">
        <f t="shared" si="43"/>
        <v>59.65</v>
      </c>
      <c r="BO253" s="6">
        <v>2</v>
      </c>
      <c r="BP253" s="6">
        <v>0</v>
      </c>
      <c r="BQ253" s="6">
        <v>13784</v>
      </c>
      <c r="BR253" s="6">
        <v>9.5313363234578965</v>
      </c>
    </row>
    <row r="254" spans="1:70" x14ac:dyDescent="0.25">
      <c r="A254" s="6">
        <v>253</v>
      </c>
      <c r="B254" s="7">
        <v>42725</v>
      </c>
      <c r="C254" s="6">
        <v>826.62076790318497</v>
      </c>
      <c r="D254" s="6">
        <f t="shared" si="44"/>
        <v>3.3636052838890228E-2</v>
      </c>
      <c r="E254" s="6">
        <v>3.3082734280457389E-2</v>
      </c>
      <c r="F254" s="6">
        <v>3.3082734280457389E-2</v>
      </c>
      <c r="G254" s="6">
        <v>6.4390000000000003E-3</v>
      </c>
      <c r="H254" s="6">
        <v>-8.622016936104638E-3</v>
      </c>
      <c r="I254" s="6">
        <v>-8.6594015665163622E-3</v>
      </c>
      <c r="J254" s="6">
        <v>-8.6594015665163622E-3</v>
      </c>
      <c r="K254" s="6">
        <v>7.8560994005572402</v>
      </c>
      <c r="L254" s="6">
        <v>3.0472490787748933E-2</v>
      </c>
      <c r="M254" s="6">
        <v>3.0017425977743966E-2</v>
      </c>
      <c r="N254" s="6">
        <v>3.0017425977743966E-2</v>
      </c>
      <c r="O254" s="6">
        <v>3.7768457909981001</v>
      </c>
      <c r="P254" s="6">
        <v>6.9669221320810227E-3</v>
      </c>
      <c r="Q254" s="6">
        <v>6.942765264527786E-3</v>
      </c>
      <c r="R254" s="6">
        <v>6.942765264527786E-3</v>
      </c>
      <c r="S254" s="6">
        <v>3.4971553115890901E-3</v>
      </c>
      <c r="T254" s="6">
        <v>-6.9147958533369733E-2</v>
      </c>
      <c r="U254" s="6">
        <v>-7.1654938645692459E-2</v>
      </c>
      <c r="V254" s="6">
        <v>-7.1654938645692459E-2</v>
      </c>
      <c r="W254" s="6">
        <v>6050784065.7353096</v>
      </c>
      <c r="X254" s="6">
        <v>2.19425305924754</v>
      </c>
      <c r="Y254" s="6">
        <v>1.082905</v>
      </c>
      <c r="Z254" s="6">
        <v>2305770</v>
      </c>
      <c r="AA254" s="6">
        <v>1.034546219371122E-2</v>
      </c>
      <c r="AB254" s="6">
        <v>1.034546219371122E-2</v>
      </c>
      <c r="AC254" s="6">
        <v>6468951.5810531704</v>
      </c>
      <c r="AD254" s="6">
        <v>0.71843652628332244</v>
      </c>
      <c r="AE254" s="6">
        <v>0.71843652628332244</v>
      </c>
      <c r="AF254" s="6">
        <v>187370736.63535699</v>
      </c>
      <c r="AG254" s="6">
        <v>1.1842943859474266</v>
      </c>
      <c r="AH254" s="6">
        <v>1.1842943859474266</v>
      </c>
      <c r="AI254" s="6">
        <v>58449.558566088999</v>
      </c>
      <c r="AJ254" s="6">
        <v>0.79876445996011236</v>
      </c>
      <c r="AK254" s="6">
        <v>0.79876445996011236</v>
      </c>
      <c r="AL254" s="6">
        <v>16056249.999999983</v>
      </c>
      <c r="AM254" s="6">
        <v>1.2457760405902533E-4</v>
      </c>
      <c r="AN254" s="6">
        <v>35794578423</v>
      </c>
      <c r="AO254" s="11">
        <f t="shared" si="45"/>
        <v>0</v>
      </c>
      <c r="AP254" s="6">
        <v>87146918.999999955</v>
      </c>
      <c r="AQ254" s="11">
        <f t="shared" si="46"/>
        <v>3.6248494969325404E-4</v>
      </c>
      <c r="AR254" s="6">
        <v>48980028.999999769</v>
      </c>
      <c r="AS254" s="11">
        <f t="shared" si="47"/>
        <v>2.6752749799387556E-4</v>
      </c>
      <c r="AT254" s="6">
        <v>8999999999</v>
      </c>
      <c r="AU254" s="6">
        <v>0</v>
      </c>
      <c r="AV254" s="6">
        <v>622</v>
      </c>
      <c r="AW254" s="6">
        <v>40.729999999999997</v>
      </c>
      <c r="AX254" s="6">
        <v>4.4389890120588461E-3</v>
      </c>
      <c r="AY254" s="6">
        <v>4.4389890120588461E-3</v>
      </c>
      <c r="AZ254" s="6">
        <v>2265.179932</v>
      </c>
      <c r="BA254" s="6">
        <v>-2.4573614012164844E-3</v>
      </c>
      <c r="BB254" s="6">
        <v>-2.4573614012164844E-3</v>
      </c>
      <c r="BC254" s="6">
        <v>0.95930000000000004</v>
      </c>
      <c r="BD254" s="6">
        <f t="shared" si="36"/>
        <v>0.95930000000000004</v>
      </c>
      <c r="BE254" s="6">
        <f t="shared" si="37"/>
        <v>0.94679500000000005</v>
      </c>
      <c r="BF254" s="6">
        <v>6.9420999999999999</v>
      </c>
      <c r="BG254" s="6">
        <f t="shared" si="38"/>
        <v>6.9420999999999999</v>
      </c>
      <c r="BH254" s="6">
        <f t="shared" si="39"/>
        <v>6.9130099999999999</v>
      </c>
      <c r="BI254" s="6">
        <v>3.5419999999999998</v>
      </c>
      <c r="BJ254" s="6">
        <f t="shared" si="40"/>
        <v>3.5419999999999998</v>
      </c>
      <c r="BK254" s="6">
        <f t="shared" si="41"/>
        <v>3.3929999999999998</v>
      </c>
      <c r="BL254" s="6">
        <v>59.65</v>
      </c>
      <c r="BM254" s="6">
        <f t="shared" si="42"/>
        <v>59.65</v>
      </c>
      <c r="BN254" s="6">
        <f t="shared" si="43"/>
        <v>59.65</v>
      </c>
      <c r="BO254" s="6">
        <v>2</v>
      </c>
      <c r="BP254" s="6">
        <v>0</v>
      </c>
      <c r="BQ254" s="6">
        <v>14389</v>
      </c>
      <c r="BR254" s="6">
        <v>9.5742887998814137</v>
      </c>
    </row>
    <row r="255" spans="1:70" x14ac:dyDescent="0.25">
      <c r="A255" s="6">
        <v>254</v>
      </c>
      <c r="B255" s="7">
        <v>42726</v>
      </c>
      <c r="C255" s="6">
        <v>859.366299999999</v>
      </c>
      <c r="D255" s="6">
        <f t="shared" si="44"/>
        <v>3.9613730223445387E-2</v>
      </c>
      <c r="E255" s="6">
        <v>3.8849230915610954E-2</v>
      </c>
      <c r="F255" s="6">
        <v>3.8849230915610954E-2</v>
      </c>
      <c r="G255" s="6">
        <v>6.3709999999999904E-3</v>
      </c>
      <c r="H255" s="6">
        <v>-1.0560646063054804E-2</v>
      </c>
      <c r="I255" s="6">
        <v>-1.0616805421696905E-2</v>
      </c>
      <c r="J255" s="6">
        <v>-1.0616805421696905E-2</v>
      </c>
      <c r="K255" s="6">
        <v>7.5756437440534903</v>
      </c>
      <c r="L255" s="6">
        <v>-3.5699097249693272E-2</v>
      </c>
      <c r="M255" s="6">
        <v>-3.6351893294602415E-2</v>
      </c>
      <c r="N255" s="6">
        <v>-3.6351893294602415E-2</v>
      </c>
      <c r="O255" s="6">
        <v>3.68064242319344</v>
      </c>
      <c r="P255" s="6">
        <v>-2.5471881333877976E-2</v>
      </c>
      <c r="Q255" s="6">
        <v>-2.580190599608604E-2</v>
      </c>
      <c r="R255" s="6">
        <v>-2.580190599608604E-2</v>
      </c>
      <c r="S255" s="6">
        <v>3.5767119615762099E-3</v>
      </c>
      <c r="T255" s="6">
        <v>2.2748961055141039E-2</v>
      </c>
      <c r="U255" s="6">
        <v>2.2494061992233586E-2</v>
      </c>
      <c r="V255" s="6">
        <v>2.2494061992233586E-2</v>
      </c>
      <c r="W255" s="6">
        <v>7952522425.20432</v>
      </c>
      <c r="X255" s="6">
        <v>0.31429618687572608</v>
      </c>
      <c r="Y255" s="6">
        <v>0.31429618687572608</v>
      </c>
      <c r="Z255" s="6">
        <v>2843460</v>
      </c>
      <c r="AA255" s="6">
        <v>0.23319324997723104</v>
      </c>
      <c r="AB255" s="6">
        <v>0.23319324997723104</v>
      </c>
      <c r="AC255" s="6">
        <v>12618111.1563155</v>
      </c>
      <c r="AD255" s="6">
        <v>0.95056509516511523</v>
      </c>
      <c r="AE255" s="6">
        <v>0.95056509516511523</v>
      </c>
      <c r="AF255" s="6">
        <v>267046993.894777</v>
      </c>
      <c r="AG255" s="6">
        <v>0.42523319644346769</v>
      </c>
      <c r="AH255" s="6">
        <v>0.42523319644346769</v>
      </c>
      <c r="AI255" s="6">
        <v>88082.527753611997</v>
      </c>
      <c r="AJ255" s="6">
        <v>0.50698362681416931</v>
      </c>
      <c r="AK255" s="6">
        <v>0.50698362681416931</v>
      </c>
      <c r="AL255" s="6">
        <v>16058187.000000019</v>
      </c>
      <c r="AM255" s="6">
        <v>1.2063838069508088E-4</v>
      </c>
      <c r="AN255" s="6">
        <v>36003596481.999901</v>
      </c>
      <c r="AO255" s="11">
        <f t="shared" si="45"/>
        <v>5.8393775875732936E-3</v>
      </c>
      <c r="AP255" s="6">
        <v>87177800.999999985</v>
      </c>
      <c r="AQ255" s="11">
        <f t="shared" si="46"/>
        <v>3.5436708898486496E-4</v>
      </c>
      <c r="AR255" s="6">
        <v>48994053.999999933</v>
      </c>
      <c r="AS255" s="11">
        <f t="shared" si="47"/>
        <v>2.8634119428888003E-4</v>
      </c>
      <c r="AT255" s="6">
        <v>8999999999</v>
      </c>
      <c r="AU255" s="6">
        <v>0</v>
      </c>
      <c r="AV255" s="6">
        <v>622</v>
      </c>
      <c r="AW255" s="6">
        <v>40.360000999999997</v>
      </c>
      <c r="AX255" s="6">
        <v>-9.0841885588018659E-3</v>
      </c>
      <c r="AY255" s="6">
        <v>-9.0841885588018659E-3</v>
      </c>
      <c r="AZ255" s="6">
        <v>2260.959961</v>
      </c>
      <c r="BA255" s="6">
        <v>-1.8629738593322425E-3</v>
      </c>
      <c r="BB255" s="6">
        <v>-1.8629738593322425E-3</v>
      </c>
      <c r="BC255" s="6">
        <v>0.95820000000000005</v>
      </c>
      <c r="BD255" s="6">
        <f t="shared" si="36"/>
        <v>0.95820000000000005</v>
      </c>
      <c r="BE255" s="6">
        <f t="shared" si="37"/>
        <v>0.94679500000000005</v>
      </c>
      <c r="BF255" s="6">
        <v>6.9504000000000001</v>
      </c>
      <c r="BG255" s="6">
        <f t="shared" si="38"/>
        <v>6.9504000000000001</v>
      </c>
      <c r="BH255" s="6">
        <f t="shared" si="39"/>
        <v>6.9130099999999999</v>
      </c>
      <c r="BI255" s="6">
        <v>3.5379999999999998</v>
      </c>
      <c r="BJ255" s="6">
        <f t="shared" si="40"/>
        <v>3.5379999999999998</v>
      </c>
      <c r="BK255" s="6">
        <f t="shared" si="41"/>
        <v>3.3929999999999998</v>
      </c>
      <c r="BL255" s="6">
        <v>61.05</v>
      </c>
      <c r="BM255" s="6">
        <f t="shared" si="42"/>
        <v>61.05</v>
      </c>
      <c r="BN255" s="6">
        <f t="shared" si="43"/>
        <v>61.05</v>
      </c>
      <c r="BO255" s="6">
        <v>2</v>
      </c>
      <c r="BP255" s="6">
        <v>0</v>
      </c>
      <c r="BQ255" s="6">
        <v>15672</v>
      </c>
      <c r="BR255" s="6">
        <v>9.6596947656540681</v>
      </c>
    </row>
    <row r="256" spans="1:70" x14ac:dyDescent="0.25">
      <c r="A256" s="6">
        <v>255</v>
      </c>
      <c r="B256" s="7">
        <v>42727</v>
      </c>
      <c r="C256" s="6">
        <v>917.09879999999998</v>
      </c>
      <c r="D256" s="6">
        <f t="shared" si="44"/>
        <v>6.7180316472732343E-2</v>
      </c>
      <c r="E256" s="6">
        <v>6.5019951924356875E-2</v>
      </c>
      <c r="F256" s="6">
        <v>6.2600000000000003E-2</v>
      </c>
      <c r="G256" s="6">
        <v>6.2810000000000001E-3</v>
      </c>
      <c r="H256" s="6">
        <v>-1.4126510751842788E-2</v>
      </c>
      <c r="I256" s="6">
        <v>-1.4227239662105906E-2</v>
      </c>
      <c r="J256" s="6">
        <v>-1.4227239662105906E-2</v>
      </c>
      <c r="K256" s="6">
        <v>7.2018057323085802</v>
      </c>
      <c r="L256" s="6">
        <v>-4.9347359033132282E-2</v>
      </c>
      <c r="M256" s="6">
        <v>-5.0606539766057709E-2</v>
      </c>
      <c r="N256" s="6">
        <v>-5.0606539766057709E-2</v>
      </c>
      <c r="O256" s="6">
        <v>4.2557769230726104</v>
      </c>
      <c r="P256" s="6">
        <v>0.1562592704618575</v>
      </c>
      <c r="Q256" s="6">
        <v>0.14519002750909796</v>
      </c>
      <c r="R256" s="6">
        <v>9.8500000000000004E-2</v>
      </c>
      <c r="S256" s="6">
        <v>3.4698684978839E-3</v>
      </c>
      <c r="T256" s="6">
        <v>-2.9871978744753443E-2</v>
      </c>
      <c r="U256" s="6">
        <v>-3.0327235517879747E-2</v>
      </c>
      <c r="V256" s="6">
        <v>-3.0327235517879747E-2</v>
      </c>
      <c r="W256" s="6">
        <v>5647399305.6228104</v>
      </c>
      <c r="X256" s="6">
        <v>-0.28986062488497605</v>
      </c>
      <c r="Y256" s="6">
        <v>-0.28986062488497605</v>
      </c>
      <c r="Z256" s="6">
        <v>3560500</v>
      </c>
      <c r="AA256" s="6">
        <v>0.25217165003200326</v>
      </c>
      <c r="AB256" s="6">
        <v>0.25217165003200326</v>
      </c>
      <c r="AC256" s="6">
        <v>14660852.2260764</v>
      </c>
      <c r="AD256" s="6">
        <v>0.16188960807644226</v>
      </c>
      <c r="AE256" s="6">
        <v>0.16188960807644226</v>
      </c>
      <c r="AF256" s="6">
        <v>670798839.045331</v>
      </c>
      <c r="AG256" s="6">
        <v>1.5119130878876024</v>
      </c>
      <c r="AH256" s="6">
        <v>1.5119130878876024</v>
      </c>
      <c r="AI256" s="6">
        <v>117203.193804169</v>
      </c>
      <c r="AJ256" s="6">
        <v>0.33060661169959277</v>
      </c>
      <c r="AK256" s="6">
        <v>0.33060661169959277</v>
      </c>
      <c r="AL256" s="6">
        <v>16060100</v>
      </c>
      <c r="AM256" s="6">
        <v>1.1912926409322368E-4</v>
      </c>
      <c r="AN256" s="6">
        <v>36003596482</v>
      </c>
      <c r="AO256" s="11">
        <f t="shared" si="45"/>
        <v>2.7547839270956274E-15</v>
      </c>
      <c r="AP256" s="6">
        <v>87209102.000000045</v>
      </c>
      <c r="AQ256" s="11">
        <f t="shared" si="46"/>
        <v>3.5904782686660804E-4</v>
      </c>
      <c r="AR256" s="6">
        <v>49008003.999999955</v>
      </c>
      <c r="AS256" s="11">
        <f t="shared" si="47"/>
        <v>2.8472842847465473E-4</v>
      </c>
      <c r="AT256" s="6">
        <v>8999999999</v>
      </c>
      <c r="AU256" s="6">
        <v>0</v>
      </c>
      <c r="AV256" s="6">
        <v>622</v>
      </c>
      <c r="AW256" s="6">
        <v>40.099997999999999</v>
      </c>
      <c r="AX256" s="6">
        <v>-6.4420959751710005E-3</v>
      </c>
      <c r="AY256" s="6">
        <v>-6.4420959751710005E-3</v>
      </c>
      <c r="AZ256" s="6">
        <v>2263.790039</v>
      </c>
      <c r="BA256" s="6">
        <v>1.2517152222139495E-3</v>
      </c>
      <c r="BB256" s="6">
        <v>1.2517152222139495E-3</v>
      </c>
      <c r="BC256" s="6">
        <v>0.95640000000000003</v>
      </c>
      <c r="BD256" s="6">
        <f t="shared" si="36"/>
        <v>0.95640000000000003</v>
      </c>
      <c r="BE256" s="6">
        <f t="shared" si="37"/>
        <v>0.94679500000000005</v>
      </c>
      <c r="BF256" s="6">
        <v>6.9463999999999997</v>
      </c>
      <c r="BG256" s="6">
        <f t="shared" si="38"/>
        <v>6.9463999999999997</v>
      </c>
      <c r="BH256" s="6">
        <f t="shared" si="39"/>
        <v>6.9130099999999999</v>
      </c>
      <c r="BI256" s="6">
        <v>3.6619999999999999</v>
      </c>
      <c r="BJ256" s="6">
        <f t="shared" si="40"/>
        <v>3.6619999999999999</v>
      </c>
      <c r="BK256" s="6">
        <f t="shared" si="41"/>
        <v>3.3929999999999998</v>
      </c>
      <c r="BL256" s="6">
        <v>61.05</v>
      </c>
      <c r="BM256" s="6">
        <f t="shared" si="42"/>
        <v>61.05</v>
      </c>
      <c r="BN256" s="6">
        <f t="shared" si="43"/>
        <v>61.05</v>
      </c>
      <c r="BO256" s="6">
        <v>2</v>
      </c>
      <c r="BP256" s="6">
        <v>0</v>
      </c>
      <c r="BQ256" s="6">
        <v>16506</v>
      </c>
      <c r="BR256" s="6">
        <v>9.7115398123475405</v>
      </c>
    </row>
    <row r="257" spans="1:70" x14ac:dyDescent="0.25">
      <c r="A257" s="6">
        <v>256</v>
      </c>
      <c r="B257" s="7">
        <v>42730</v>
      </c>
      <c r="C257" s="6">
        <v>902.60630000000003</v>
      </c>
      <c r="D257" s="6">
        <f t="shared" si="44"/>
        <v>-1.5802550390426801E-2</v>
      </c>
      <c r="E257" s="6">
        <v>9.2036566649587141E-3</v>
      </c>
      <c r="F257" s="6">
        <v>9.2036566649587141E-3</v>
      </c>
      <c r="G257" s="6">
        <v>6.3290000000000004E-3</v>
      </c>
      <c r="H257" s="6">
        <v>-1.7846058348851591E-2</v>
      </c>
      <c r="I257" s="6">
        <v>-1.800721952155955E-2</v>
      </c>
      <c r="J257" s="6">
        <v>-1.800721952155955E-2</v>
      </c>
      <c r="K257" s="6">
        <v>7.2684753781582101</v>
      </c>
      <c r="L257" s="6">
        <v>7.6583149594602459E-3</v>
      </c>
      <c r="M257" s="6">
        <v>7.6291389302532006E-3</v>
      </c>
      <c r="N257" s="6">
        <v>7.6291389302532006E-3</v>
      </c>
      <c r="O257" s="6">
        <v>4.2401266438144596</v>
      </c>
      <c r="P257" s="6">
        <v>-1.1171904224575363E-2</v>
      </c>
      <c r="Q257" s="6">
        <v>-1.1234778670018031E-2</v>
      </c>
      <c r="R257" s="6">
        <v>-1.1234778670018031E-2</v>
      </c>
      <c r="S257" s="6">
        <v>3.5217699920581198E-3</v>
      </c>
      <c r="T257" s="6">
        <v>-4.0332372871637349E-3</v>
      </c>
      <c r="U257" s="6">
        <v>-4.0413927246000982E-3</v>
      </c>
      <c r="V257" s="6">
        <v>-4.0413927246000982E-3</v>
      </c>
      <c r="W257" s="6">
        <v>4809313197.6269703</v>
      </c>
      <c r="X257" s="6">
        <v>0.19567724716631227</v>
      </c>
      <c r="Y257" s="6">
        <v>0.19567724716631227</v>
      </c>
      <c r="Z257" s="6">
        <v>1695600</v>
      </c>
      <c r="AA257" s="6">
        <v>-0.20210813608771352</v>
      </c>
      <c r="AB257" s="6">
        <v>-0.20210813608771352</v>
      </c>
      <c r="AC257" s="6">
        <v>4090569.33336377</v>
      </c>
      <c r="AD257" s="6">
        <v>-0.32830860403365869</v>
      </c>
      <c r="AE257" s="6">
        <v>-0.32830860403365869</v>
      </c>
      <c r="AF257" s="6">
        <v>523880160.00980097</v>
      </c>
      <c r="AG257" s="6">
        <v>-0.17321464974889242</v>
      </c>
      <c r="AH257" s="6">
        <v>-0.17321464974889242</v>
      </c>
      <c r="AI257" s="6">
        <v>32303.3543018661</v>
      </c>
      <c r="AJ257" s="6">
        <v>-0.33125603078221288</v>
      </c>
      <c r="AK257" s="6">
        <v>-0.33125603078221288</v>
      </c>
      <c r="AL257" s="6">
        <v>16065700</v>
      </c>
      <c r="AM257" s="6">
        <v>3.4869023231486729E-4</v>
      </c>
      <c r="AN257" s="6">
        <v>36003596481.999992</v>
      </c>
      <c r="AO257" s="11">
        <f t="shared" si="45"/>
        <v>-2.119064559304323E-16</v>
      </c>
      <c r="AP257" s="6">
        <v>87303615.00000003</v>
      </c>
      <c r="AQ257" s="11">
        <f t="shared" si="46"/>
        <v>1.0837515561160698E-3</v>
      </c>
      <c r="AR257" s="6">
        <v>49051153.999999955</v>
      </c>
      <c r="AS257" s="11">
        <f t="shared" si="47"/>
        <v>8.8046842307636195E-4</v>
      </c>
      <c r="AT257" s="6">
        <v>8999999999</v>
      </c>
      <c r="AU257" s="6">
        <v>0</v>
      </c>
      <c r="AV257" s="6">
        <v>644</v>
      </c>
      <c r="AW257" s="6">
        <v>40.099997999999999</v>
      </c>
      <c r="AX257" s="6">
        <v>0</v>
      </c>
      <c r="AY257" s="6">
        <v>0</v>
      </c>
      <c r="AZ257" s="6">
        <v>2263.790039</v>
      </c>
      <c r="BA257" s="6">
        <v>0</v>
      </c>
      <c r="BB257" s="6">
        <v>0</v>
      </c>
      <c r="BC257" s="6">
        <v>0.95640000000000003</v>
      </c>
      <c r="BD257" s="6">
        <f t="shared" si="36"/>
        <v>0.95640000000000003</v>
      </c>
      <c r="BE257" s="6">
        <f t="shared" si="37"/>
        <v>0.94679500000000005</v>
      </c>
      <c r="BF257" s="6">
        <v>6.9489000000000001</v>
      </c>
      <c r="BG257" s="6">
        <f t="shared" si="38"/>
        <v>6.9489000000000001</v>
      </c>
      <c r="BH257" s="6">
        <f t="shared" si="39"/>
        <v>6.9130099999999999</v>
      </c>
      <c r="BI257" s="6">
        <v>3.766</v>
      </c>
      <c r="BJ257" s="6">
        <f t="shared" si="40"/>
        <v>3.766</v>
      </c>
      <c r="BK257" s="6">
        <f t="shared" si="41"/>
        <v>3.3929999999999998</v>
      </c>
      <c r="BL257" s="6" t="e">
        <v>#N/A</v>
      </c>
      <c r="BM257" s="6" t="e">
        <f t="shared" si="42"/>
        <v>#N/A</v>
      </c>
      <c r="BN257" s="6" t="e">
        <f t="shared" si="43"/>
        <v>#N/A</v>
      </c>
      <c r="BO257" s="6">
        <v>3</v>
      </c>
      <c r="BP257" s="6">
        <v>0</v>
      </c>
      <c r="BQ257" s="6">
        <v>15004</v>
      </c>
      <c r="BR257" s="6">
        <v>9.6161387578744684</v>
      </c>
    </row>
    <row r="258" spans="1:70" x14ac:dyDescent="0.25">
      <c r="A258" s="6">
        <v>257</v>
      </c>
      <c r="B258" s="7">
        <v>42731</v>
      </c>
      <c r="C258" s="6">
        <v>929.11500000000001</v>
      </c>
      <c r="D258" s="6">
        <f t="shared" si="44"/>
        <v>2.9369061572027556E-2</v>
      </c>
      <c r="E258" s="6">
        <v>2.8946052968490826E-2</v>
      </c>
      <c r="F258" s="6">
        <v>2.8946052968490826E-2</v>
      </c>
      <c r="G258" s="6">
        <v>6.1890000000000001E-3</v>
      </c>
      <c r="H258" s="6">
        <v>-2.2120398167167064E-2</v>
      </c>
      <c r="I258" s="6">
        <v>-2.2368723035943876E-2</v>
      </c>
      <c r="J258" s="6">
        <v>-2.2368723035943876E-2</v>
      </c>
      <c r="K258" s="6">
        <v>7.1718065941776903</v>
      </c>
      <c r="L258" s="6">
        <v>-1.3299733293588611E-2</v>
      </c>
      <c r="M258" s="6">
        <v>-1.3388966817632294E-2</v>
      </c>
      <c r="N258" s="6">
        <v>-1.3388966817632294E-2</v>
      </c>
      <c r="O258" s="6">
        <v>4.3349594838009704</v>
      </c>
      <c r="P258" s="6">
        <v>2.2365567812662846E-2</v>
      </c>
      <c r="Q258" s="6">
        <v>2.2119126269507329E-2</v>
      </c>
      <c r="R258" s="6">
        <v>2.2119126269507329E-2</v>
      </c>
      <c r="S258" s="6">
        <v>3.3455649498262E-3</v>
      </c>
      <c r="T258" s="6">
        <v>-5.0033092061456778E-2</v>
      </c>
      <c r="U258" s="6">
        <v>-5.1328128743161533E-2</v>
      </c>
      <c r="V258" s="6">
        <v>-5.1328128743161533E-2</v>
      </c>
      <c r="W258" s="6">
        <v>4597863955.0695696</v>
      </c>
      <c r="X258" s="6">
        <v>-4.3966619321389754E-2</v>
      </c>
      <c r="Y258" s="6">
        <v>-4.3966619321389754E-2</v>
      </c>
      <c r="Z258" s="6">
        <v>2467560</v>
      </c>
      <c r="AA258" s="6">
        <v>0.45527246992215142</v>
      </c>
      <c r="AB258" s="6">
        <v>0.45527246992215142</v>
      </c>
      <c r="AC258" s="6">
        <v>6649186.1155613596</v>
      </c>
      <c r="AD258" s="6">
        <v>0.62549160610207277</v>
      </c>
      <c r="AE258" s="6">
        <v>0.62549160610207277</v>
      </c>
      <c r="AF258" s="6">
        <v>530176867.84113503</v>
      </c>
      <c r="AG258" s="6">
        <v>1.2019366855229358E-2</v>
      </c>
      <c r="AH258" s="6">
        <v>1.2019366855229358E-2</v>
      </c>
      <c r="AI258" s="6">
        <v>78019.723682018302</v>
      </c>
      <c r="AJ258" s="6">
        <v>1.4152205047483648</v>
      </c>
      <c r="AK258" s="6">
        <v>1.4152205047483648</v>
      </c>
      <c r="AL258" s="6">
        <v>16067625</v>
      </c>
      <c r="AM258" s="6">
        <v>1.1982048712474403E-4</v>
      </c>
      <c r="AN258" s="6">
        <v>36003596482</v>
      </c>
      <c r="AO258" s="11">
        <f t="shared" si="45"/>
        <v>2.1190645593043232E-16</v>
      </c>
      <c r="AP258" s="6">
        <v>87335352.000000045</v>
      </c>
      <c r="AQ258" s="11">
        <f t="shared" si="46"/>
        <v>3.6352446573964769E-4</v>
      </c>
      <c r="AR258" s="6">
        <v>49068253.999999791</v>
      </c>
      <c r="AS258" s="11">
        <f t="shared" si="47"/>
        <v>3.486156513226193E-4</v>
      </c>
      <c r="AT258" s="6">
        <v>8999999999</v>
      </c>
      <c r="AU258" s="6">
        <v>0</v>
      </c>
      <c r="AV258" s="6">
        <v>644</v>
      </c>
      <c r="AW258" s="6">
        <v>40.310001</v>
      </c>
      <c r="AX258" s="6">
        <v>5.2369828048370575E-3</v>
      </c>
      <c r="AY258" s="6">
        <v>5.2369828048370575E-3</v>
      </c>
      <c r="AZ258" s="6">
        <v>2268.8798830000001</v>
      </c>
      <c r="BA258" s="6">
        <v>2.2483728227059687E-3</v>
      </c>
      <c r="BB258" s="6">
        <v>2.2483728227059687E-3</v>
      </c>
      <c r="BC258" s="6">
        <v>0.95630000000000004</v>
      </c>
      <c r="BD258" s="6">
        <f t="shared" si="36"/>
        <v>0.95630000000000004</v>
      </c>
      <c r="BE258" s="6">
        <f t="shared" si="37"/>
        <v>0.94679500000000005</v>
      </c>
      <c r="BF258" s="6">
        <v>6.9524999999999997</v>
      </c>
      <c r="BG258" s="6">
        <f t="shared" si="38"/>
        <v>6.9524999999999997</v>
      </c>
      <c r="BH258" s="6">
        <f t="shared" si="39"/>
        <v>6.9130099999999999</v>
      </c>
      <c r="BI258" s="6">
        <v>3.7610000000000001</v>
      </c>
      <c r="BJ258" s="6">
        <f t="shared" si="40"/>
        <v>3.7610000000000001</v>
      </c>
      <c r="BK258" s="6">
        <f t="shared" si="41"/>
        <v>3.3929999999999998</v>
      </c>
      <c r="BL258" s="6">
        <v>58.05</v>
      </c>
      <c r="BM258" s="6">
        <f t="shared" si="42"/>
        <v>58.05</v>
      </c>
      <c r="BN258" s="6">
        <f t="shared" si="43"/>
        <v>58.05</v>
      </c>
      <c r="BO258" s="6">
        <v>3</v>
      </c>
      <c r="BP258" s="6">
        <v>0</v>
      </c>
      <c r="BQ258" s="6">
        <v>16142</v>
      </c>
      <c r="BR258" s="6">
        <v>9.6892417981575285</v>
      </c>
    </row>
    <row r="259" spans="1:70" x14ac:dyDescent="0.25">
      <c r="A259" s="6">
        <v>258</v>
      </c>
      <c r="B259" s="7">
        <v>42732</v>
      </c>
      <c r="C259" s="6">
        <v>977.13999999999896</v>
      </c>
      <c r="D259" s="6">
        <f t="shared" si="44"/>
        <v>5.1688972839744225E-2</v>
      </c>
      <c r="E259" s="6">
        <v>5.0397417407336734E-2</v>
      </c>
      <c r="F259" s="6">
        <v>5.0397417407336734E-2</v>
      </c>
      <c r="G259" s="6">
        <v>6.1840000000000003E-3</v>
      </c>
      <c r="H259" s="6">
        <v>-8.0788495718206433E-4</v>
      </c>
      <c r="I259" s="6">
        <v>-8.0821147210361963E-4</v>
      </c>
      <c r="J259" s="6">
        <v>-8.0821147210361963E-4</v>
      </c>
      <c r="K259" s="6">
        <v>7.6133077363569299</v>
      </c>
      <c r="L259" s="6">
        <v>6.1560659281813992E-2</v>
      </c>
      <c r="M259" s="6">
        <v>5.9740145400643034E-2</v>
      </c>
      <c r="N259" s="6">
        <v>5.9740145400643034E-2</v>
      </c>
      <c r="O259" s="6">
        <v>4.5199029614449699</v>
      </c>
      <c r="P259" s="6">
        <v>4.2663254024657635E-2</v>
      </c>
      <c r="Q259" s="6">
        <v>4.1778261015344528E-2</v>
      </c>
      <c r="R259" s="6">
        <v>4.1778261015344528E-2</v>
      </c>
      <c r="S259" s="6">
        <v>3.5263775943694601E-3</v>
      </c>
      <c r="T259" s="6">
        <v>5.4045474308503039E-2</v>
      </c>
      <c r="U259" s="6">
        <v>5.2635593693694284E-2</v>
      </c>
      <c r="V259" s="6">
        <v>5.2635593693694284E-2</v>
      </c>
      <c r="W259" s="6">
        <v>4906008701.8365498</v>
      </c>
      <c r="X259" s="6">
        <v>6.7019109259903648E-2</v>
      </c>
      <c r="Y259" s="6">
        <v>6.7019109259903648E-2</v>
      </c>
      <c r="Z259" s="6">
        <v>2082990</v>
      </c>
      <c r="AA259" s="6">
        <v>-0.15585031367018432</v>
      </c>
      <c r="AB259" s="6">
        <v>-0.15585031367018432</v>
      </c>
      <c r="AC259" s="6">
        <v>13844753.339093</v>
      </c>
      <c r="AD259" s="6">
        <v>1.0821726296232801</v>
      </c>
      <c r="AE259" s="6">
        <v>1.0821726296232801</v>
      </c>
      <c r="AF259" s="6">
        <v>579665840.12562394</v>
      </c>
      <c r="AG259" s="6">
        <v>9.3344269217188955E-2</v>
      </c>
      <c r="AH259" s="6">
        <v>9.3344269217188955E-2</v>
      </c>
      <c r="AI259" s="6">
        <v>77602.393153199693</v>
      </c>
      <c r="AJ259" s="6">
        <v>-5.3490387958755881E-3</v>
      </c>
      <c r="AK259" s="6">
        <v>-5.3490387958755881E-3</v>
      </c>
      <c r="AL259" s="6">
        <v>16069661.999999914</v>
      </c>
      <c r="AM259" s="6">
        <v>1.2677667047334738E-4</v>
      </c>
      <c r="AN259" s="6">
        <v>36003596482</v>
      </c>
      <c r="AO259" s="11">
        <f t="shared" si="45"/>
        <v>0</v>
      </c>
      <c r="AP259" s="6">
        <v>87366989.00000003</v>
      </c>
      <c r="AQ259" s="11">
        <f t="shared" si="46"/>
        <v>3.6224735202286794E-4</v>
      </c>
      <c r="AR259" s="6">
        <v>49085178.999999903</v>
      </c>
      <c r="AS259" s="11">
        <f t="shared" si="47"/>
        <v>3.4492770009937244E-4</v>
      </c>
      <c r="AT259" s="6">
        <v>8999999999</v>
      </c>
      <c r="AU259" s="6">
        <v>0</v>
      </c>
      <c r="AV259" s="6">
        <v>644</v>
      </c>
      <c r="AW259" s="6">
        <v>40.060001</v>
      </c>
      <c r="AX259" s="6">
        <v>-6.201934849865174E-3</v>
      </c>
      <c r="AY259" s="6">
        <v>-6.201934849865174E-3</v>
      </c>
      <c r="AZ259" s="6">
        <v>2249.919922</v>
      </c>
      <c r="BA259" s="6">
        <v>-8.3565292028286806E-3</v>
      </c>
      <c r="BB259" s="6">
        <v>-8.3565292028286806E-3</v>
      </c>
      <c r="BC259" s="6">
        <v>0.96040000000000003</v>
      </c>
      <c r="BD259" s="6">
        <f t="shared" ref="BD259:BD322" si="48">IF(BC259&lt;0.84131,0.84131,BC259)</f>
        <v>0.96040000000000003</v>
      </c>
      <c r="BE259" s="6">
        <f t="shared" ref="BE259:BE322" si="49">IF(BD259&gt;0.946795,0.946795,BD259)</f>
        <v>0.94679500000000005</v>
      </c>
      <c r="BF259" s="6">
        <v>6.9592999999999998</v>
      </c>
      <c r="BG259" s="6">
        <f t="shared" ref="BG259:BG322" si="50">IF(BF259&lt;6.49018,6.49018,BF259)</f>
        <v>6.9592999999999998</v>
      </c>
      <c r="BH259" s="6">
        <f t="shared" ref="BH259:BH322" si="51">IF(BG259&gt;6.91301,6.91301,BG259)</f>
        <v>6.9130099999999999</v>
      </c>
      <c r="BI259" s="6">
        <v>3.93</v>
      </c>
      <c r="BJ259" s="6">
        <f t="shared" ref="BJ259:BJ322" si="52">IF(BI259&lt;1.9003,1.9003,BI259)</f>
        <v>3.93</v>
      </c>
      <c r="BK259" s="6">
        <f t="shared" ref="BK259:BK322" si="53">IF(BJ259&gt;3.393,3.393,BJ259)</f>
        <v>3.3929999999999998</v>
      </c>
      <c r="BL259" s="6">
        <v>58.3</v>
      </c>
      <c r="BM259" s="6">
        <f t="shared" ref="BM259:BM322" si="54">IF(BL259&lt;34.05,34.05,BL259)</f>
        <v>58.3</v>
      </c>
      <c r="BN259" s="6">
        <f t="shared" ref="BN259:BN322" si="55">IF(BM259&gt;64.4725,64.4725,BM259)</f>
        <v>58.3</v>
      </c>
      <c r="BO259" s="6">
        <v>3</v>
      </c>
      <c r="BP259" s="6">
        <v>0</v>
      </c>
      <c r="BQ259" s="6">
        <v>17446</v>
      </c>
      <c r="BR259" s="6">
        <v>9.766922993079902</v>
      </c>
    </row>
    <row r="260" spans="1:70" x14ac:dyDescent="0.25">
      <c r="A260" s="6">
        <v>259</v>
      </c>
      <c r="B260" s="7">
        <v>42733</v>
      </c>
      <c r="C260" s="6">
        <v>971.72129999999902</v>
      </c>
      <c r="D260" s="6">
        <f t="shared" ref="D260:D323" si="56">(C260-C259)/C259</f>
        <v>-5.5454694311971161E-3</v>
      </c>
      <c r="E260" s="6">
        <v>-5.560902629468044E-3</v>
      </c>
      <c r="F260" s="6">
        <v>-5.560902629468044E-3</v>
      </c>
      <c r="G260" s="6">
        <v>6.3359999999999901E-3</v>
      </c>
      <c r="H260" s="6">
        <v>2.4579560155237681E-2</v>
      </c>
      <c r="I260" s="6">
        <v>2.4282343227002262E-2</v>
      </c>
      <c r="J260" s="6">
        <v>2.4282343227002262E-2</v>
      </c>
      <c r="K260" s="6">
        <v>8.1723290567635001</v>
      </c>
      <c r="L260" s="6">
        <v>7.3426865137342964E-2</v>
      </c>
      <c r="M260" s="6">
        <v>7.0856208523920217E-2</v>
      </c>
      <c r="N260" s="6">
        <v>7.0856208523920217E-2</v>
      </c>
      <c r="O260" s="6">
        <v>4.5286688684587997</v>
      </c>
      <c r="P260" s="6">
        <v>1.9394015952562298E-3</v>
      </c>
      <c r="Q260" s="6">
        <v>1.9375233839943344E-3</v>
      </c>
      <c r="R260" s="6">
        <v>1.9375233839943344E-3</v>
      </c>
      <c r="S260" s="6">
        <v>3.6758741547799701E-3</v>
      </c>
      <c r="T260" s="6">
        <v>4.2393803955994368E-2</v>
      </c>
      <c r="U260" s="6">
        <v>4.1519802793175568E-2</v>
      </c>
      <c r="V260" s="6">
        <v>4.1519802793175568E-2</v>
      </c>
      <c r="W260" s="6">
        <v>3796961161.0862799</v>
      </c>
      <c r="X260" s="6">
        <v>-0.22605902438271283</v>
      </c>
      <c r="Y260" s="6">
        <v>-0.22605902438271283</v>
      </c>
      <c r="Z260" s="6">
        <v>1378090</v>
      </c>
      <c r="AA260" s="6">
        <v>-0.33840776960043017</v>
      </c>
      <c r="AB260" s="6">
        <v>-0.33840776960043017</v>
      </c>
      <c r="AC260" s="6">
        <v>20692130.7921931</v>
      </c>
      <c r="AD260" s="6">
        <v>0.49458284199006808</v>
      </c>
      <c r="AE260" s="6">
        <v>0.49458284199006808</v>
      </c>
      <c r="AF260" s="6">
        <v>450777803.55621898</v>
      </c>
      <c r="AG260" s="6">
        <v>-0.22234885626772938</v>
      </c>
      <c r="AH260" s="6">
        <v>-0.22234885626772938</v>
      </c>
      <c r="AI260" s="6">
        <v>71470.141809688095</v>
      </c>
      <c r="AJ260" s="6">
        <v>-7.9021420530234684E-2</v>
      </c>
      <c r="AK260" s="6">
        <v>-7.9021420530234684E-2</v>
      </c>
      <c r="AL260" s="6">
        <v>16071499.999999912</v>
      </c>
      <c r="AM260" s="6">
        <v>1.1437701676601207E-4</v>
      </c>
      <c r="AN260" s="6">
        <v>36337298648.999901</v>
      </c>
      <c r="AO260" s="11">
        <f t="shared" ref="AO260:AO323" si="57">(AN260-AN259)/AN259</f>
        <v>9.268578686763564E-3</v>
      </c>
      <c r="AP260" s="6">
        <v>87398211.999999955</v>
      </c>
      <c r="AQ260" s="11">
        <f t="shared" ref="AQ260:AQ323" si="58">(AP260-AP259)/AP259</f>
        <v>3.5737754450854983E-4</v>
      </c>
      <c r="AR260" s="6">
        <v>49100253.999999858</v>
      </c>
      <c r="AS260" s="11">
        <f t="shared" ref="AS260:AS323" si="59">(AR260-AR259)/AR259</f>
        <v>3.0711918153451833E-4</v>
      </c>
      <c r="AT260" s="6">
        <v>8999999999</v>
      </c>
      <c r="AU260" s="6">
        <v>0</v>
      </c>
      <c r="AV260" s="6">
        <v>644</v>
      </c>
      <c r="AW260" s="6">
        <v>40.020000000000003</v>
      </c>
      <c r="AX260" s="6">
        <v>-9.985271842603454E-4</v>
      </c>
      <c r="AY260" s="6">
        <v>-9.985271842603454E-4</v>
      </c>
      <c r="AZ260" s="6">
        <v>2249.26001</v>
      </c>
      <c r="BA260" s="6">
        <v>-2.9330466100032011E-4</v>
      </c>
      <c r="BB260" s="6">
        <v>-2.9330466100032011E-4</v>
      </c>
      <c r="BC260" s="6">
        <v>0.95320000000000005</v>
      </c>
      <c r="BD260" s="6">
        <f t="shared" si="48"/>
        <v>0.95320000000000005</v>
      </c>
      <c r="BE260" s="6">
        <f t="shared" si="49"/>
        <v>0.94679500000000005</v>
      </c>
      <c r="BF260" s="6">
        <v>6.9551999999999996</v>
      </c>
      <c r="BG260" s="6">
        <f t="shared" si="50"/>
        <v>6.9551999999999996</v>
      </c>
      <c r="BH260" s="6">
        <f t="shared" si="51"/>
        <v>6.9130099999999999</v>
      </c>
      <c r="BI260" s="6">
        <v>3.802</v>
      </c>
      <c r="BJ260" s="6">
        <f t="shared" si="52"/>
        <v>3.802</v>
      </c>
      <c r="BK260" s="6">
        <f t="shared" si="53"/>
        <v>3.3929999999999998</v>
      </c>
      <c r="BL260" s="6">
        <v>58.3</v>
      </c>
      <c r="BM260" s="6">
        <f t="shared" si="54"/>
        <v>58.3</v>
      </c>
      <c r="BN260" s="6">
        <f t="shared" si="55"/>
        <v>58.3</v>
      </c>
      <c r="BO260" s="6">
        <v>3</v>
      </c>
      <c r="BP260" s="6">
        <v>0</v>
      </c>
      <c r="BQ260" s="6">
        <v>18738</v>
      </c>
      <c r="BR260" s="6">
        <v>9.8383621925756657</v>
      </c>
    </row>
    <row r="261" spans="1:70" x14ac:dyDescent="0.25">
      <c r="A261" s="6">
        <v>260</v>
      </c>
      <c r="B261" s="7">
        <v>42734</v>
      </c>
      <c r="C261" s="6">
        <v>960.92499999999995</v>
      </c>
      <c r="D261" s="6">
        <f t="shared" si="56"/>
        <v>-1.1110490219777086E-2</v>
      </c>
      <c r="E261" s="6">
        <v>-1.1172672730681159E-2</v>
      </c>
      <c r="F261" s="6">
        <v>-1.1172672730681159E-2</v>
      </c>
      <c r="G261" s="6">
        <v>6.4320000000000002E-3</v>
      </c>
      <c r="H261" s="6">
        <v>1.5151515151516776E-2</v>
      </c>
      <c r="I261" s="6">
        <v>1.5037877364542032E-2</v>
      </c>
      <c r="J261" s="6">
        <v>1.5037877364542032E-2</v>
      </c>
      <c r="K261" s="6">
        <v>8.1537865271630707</v>
      </c>
      <c r="L261" s="6">
        <v>-2.268940649799627E-3</v>
      </c>
      <c r="M261" s="6">
        <v>-2.2715185958450618E-3</v>
      </c>
      <c r="N261" s="6">
        <v>-2.2715185958450618E-3</v>
      </c>
      <c r="O261" s="6">
        <v>4.3767442808709101</v>
      </c>
      <c r="P261" s="6">
        <v>-3.3547294359720481E-2</v>
      </c>
      <c r="Q261" s="6">
        <v>-3.4122915167585643E-2</v>
      </c>
      <c r="R261" s="6">
        <v>-3.4122915167585643E-2</v>
      </c>
      <c r="S261" s="6">
        <v>3.7338393471503801E-3</v>
      </c>
      <c r="T261" s="6">
        <v>1.5769090542730981E-2</v>
      </c>
      <c r="U261" s="6">
        <v>1.5646050237984956E-2</v>
      </c>
      <c r="V261" s="6">
        <v>1.5646050237984956E-2</v>
      </c>
      <c r="W261" s="6">
        <v>4380999912.1764202</v>
      </c>
      <c r="X261" s="6">
        <v>0.15381741511494723</v>
      </c>
      <c r="Y261" s="6">
        <v>0.15381741511494723</v>
      </c>
      <c r="Z261" s="6">
        <v>1379520</v>
      </c>
      <c r="AA261" s="6">
        <v>1.0376680768309763E-3</v>
      </c>
      <c r="AB261" s="6">
        <v>1.0376680768309763E-3</v>
      </c>
      <c r="AC261" s="6">
        <v>7751538.4315816201</v>
      </c>
      <c r="AD261" s="6">
        <v>-0.62538713342628849</v>
      </c>
      <c r="AE261" s="6">
        <v>-0.57167100000000004</v>
      </c>
      <c r="AF261" s="6">
        <v>561903111.12398803</v>
      </c>
      <c r="AG261" s="6">
        <v>0.24651903152971019</v>
      </c>
      <c r="AH261" s="6">
        <v>0.24651903152971019</v>
      </c>
      <c r="AI261" s="6">
        <v>101442.56142351701</v>
      </c>
      <c r="AJ261" s="6">
        <v>0.41936980751542341</v>
      </c>
      <c r="AK261" s="6">
        <v>0.41936980751542341</v>
      </c>
      <c r="AL261" s="6">
        <v>16073500</v>
      </c>
      <c r="AM261" s="6">
        <v>1.2444389136593071E-4</v>
      </c>
      <c r="AN261" s="6">
        <v>36337298649</v>
      </c>
      <c r="AO261" s="11">
        <f t="shared" si="57"/>
        <v>2.7294854761852187E-15</v>
      </c>
      <c r="AP261" s="6">
        <v>87430400.999999911</v>
      </c>
      <c r="AQ261" s="11">
        <f t="shared" si="58"/>
        <v>3.6830272912168174E-4</v>
      </c>
      <c r="AR261" s="6">
        <v>49115803.999999866</v>
      </c>
      <c r="AS261" s="11">
        <f t="shared" si="59"/>
        <v>3.1669897267756487E-4</v>
      </c>
      <c r="AT261" s="6">
        <v>8999999999</v>
      </c>
      <c r="AU261" s="6">
        <v>0</v>
      </c>
      <c r="AV261" s="6">
        <v>644</v>
      </c>
      <c r="AW261" s="6">
        <v>40</v>
      </c>
      <c r="AX261" s="6">
        <v>-4.9975012493760928E-4</v>
      </c>
      <c r="AY261" s="6">
        <v>-4.9975012493760928E-4</v>
      </c>
      <c r="AZ261" s="6">
        <v>2238.830078</v>
      </c>
      <c r="BA261" s="6">
        <v>-4.6370503870737509E-3</v>
      </c>
      <c r="BB261" s="6">
        <v>-4.6370503870737509E-3</v>
      </c>
      <c r="BC261" s="6">
        <v>0.95089999999999997</v>
      </c>
      <c r="BD261" s="6">
        <f t="shared" si="48"/>
        <v>0.95089999999999997</v>
      </c>
      <c r="BE261" s="6">
        <f t="shared" si="49"/>
        <v>0.94679500000000005</v>
      </c>
      <c r="BF261" s="6">
        <v>6.9450000000000003</v>
      </c>
      <c r="BG261" s="6">
        <f t="shared" si="50"/>
        <v>6.9450000000000003</v>
      </c>
      <c r="BH261" s="6">
        <f t="shared" si="51"/>
        <v>6.9130099999999999</v>
      </c>
      <c r="BI261" s="6">
        <v>3.7240000000000002</v>
      </c>
      <c r="BJ261" s="6">
        <f t="shared" si="52"/>
        <v>3.7240000000000002</v>
      </c>
      <c r="BK261" s="6">
        <f t="shared" si="53"/>
        <v>3.3929999999999998</v>
      </c>
      <c r="BL261" s="6">
        <v>58.3</v>
      </c>
      <c r="BM261" s="6">
        <f t="shared" si="54"/>
        <v>58.3</v>
      </c>
      <c r="BN261" s="6">
        <f t="shared" si="55"/>
        <v>58.3</v>
      </c>
      <c r="BO261" s="6">
        <v>3</v>
      </c>
      <c r="BP261" s="6">
        <v>0</v>
      </c>
      <c r="BQ261" s="6">
        <v>19032</v>
      </c>
      <c r="BR261" s="6">
        <v>9.8539295936877842</v>
      </c>
    </row>
    <row r="262" spans="1:70" x14ac:dyDescent="0.25">
      <c r="A262" s="6">
        <v>261</v>
      </c>
      <c r="B262" s="7">
        <v>42737</v>
      </c>
      <c r="C262" s="6">
        <v>1019.1988</v>
      </c>
      <c r="D262" s="6">
        <f t="shared" si="56"/>
        <v>6.0643442516325474E-2</v>
      </c>
      <c r="E262" s="6">
        <v>2.0968732166279622E-2</v>
      </c>
      <c r="F262" s="6">
        <v>2.0968732166279622E-2</v>
      </c>
      <c r="G262" s="6">
        <v>6.3090000000000004E-3</v>
      </c>
      <c r="H262" s="6">
        <v>-1.050815558343631E-2</v>
      </c>
      <c r="I262" s="6">
        <v>-1.0563756099239903E-2</v>
      </c>
      <c r="J262" s="6">
        <v>-1.0563756099239903E-2</v>
      </c>
      <c r="K262" s="6">
        <v>8.3612861607286995</v>
      </c>
      <c r="L262" s="6">
        <v>3.6764276770570217E-2</v>
      </c>
      <c r="M262" s="6">
        <v>3.6104590746977812E-2</v>
      </c>
      <c r="N262" s="6">
        <v>3.6104590746977812E-2</v>
      </c>
      <c r="O262" s="6">
        <v>4.5800769386419002</v>
      </c>
      <c r="P262" s="6">
        <v>1.7085476209507514E-2</v>
      </c>
      <c r="Q262" s="6">
        <v>1.6941160938283406E-2</v>
      </c>
      <c r="R262" s="6">
        <v>1.6941160938283406E-2</v>
      </c>
      <c r="S262" s="6">
        <v>3.3403607242178E-3</v>
      </c>
      <c r="T262" s="6">
        <v>-1.5089745324749465E-2</v>
      </c>
      <c r="U262" s="6">
        <v>-1.5204753965820838E-2</v>
      </c>
      <c r="V262" s="6">
        <v>-1.5204753965820838E-2</v>
      </c>
      <c r="W262" s="6">
        <v>4444828109.1609802</v>
      </c>
      <c r="X262" s="6">
        <v>0.2806238528126383</v>
      </c>
      <c r="Y262" s="6">
        <v>0.2806238528126383</v>
      </c>
      <c r="Z262" s="6">
        <v>1047280</v>
      </c>
      <c r="AA262" s="6">
        <v>1.5025030287244947</v>
      </c>
      <c r="AB262" s="6">
        <v>1.5025030287244947</v>
      </c>
      <c r="AC262" s="6">
        <v>8192075.24169992</v>
      </c>
      <c r="AD262" s="6">
        <v>4.8693134414791762E-2</v>
      </c>
      <c r="AE262" s="6">
        <v>4.8693134414791762E-2</v>
      </c>
      <c r="AF262" s="6">
        <v>593716097.66144097</v>
      </c>
      <c r="AG262" s="6">
        <v>0.38867601001759661</v>
      </c>
      <c r="AH262" s="6">
        <v>0.38867601001759661</v>
      </c>
      <c r="AI262" s="6">
        <v>104729.389477003</v>
      </c>
      <c r="AJ262" s="6">
        <v>0.41236070934891711</v>
      </c>
      <c r="AK262" s="6">
        <v>0.41236070934891711</v>
      </c>
      <c r="AL262" s="6">
        <v>16079225</v>
      </c>
      <c r="AM262" s="6">
        <v>3.5617631505272651E-4</v>
      </c>
      <c r="AN262" s="6">
        <v>36337298649</v>
      </c>
      <c r="AO262" s="11">
        <f t="shared" si="57"/>
        <v>0</v>
      </c>
      <c r="AP262" s="6">
        <v>87524507.999999955</v>
      </c>
      <c r="AQ262" s="11">
        <f t="shared" si="58"/>
        <v>1.0763647303876005E-3</v>
      </c>
      <c r="AR262" s="6">
        <v>49158428.999999955</v>
      </c>
      <c r="AS262" s="11">
        <f t="shared" si="59"/>
        <v>8.6784693578648381E-4</v>
      </c>
      <c r="AT262" s="6">
        <v>8999999999</v>
      </c>
      <c r="AU262" s="6">
        <v>0</v>
      </c>
      <c r="AV262" s="6">
        <v>617</v>
      </c>
      <c r="AW262" s="6">
        <v>40</v>
      </c>
      <c r="AX262" s="6">
        <v>0</v>
      </c>
      <c r="AY262" s="6">
        <v>0</v>
      </c>
      <c r="AZ262" s="6">
        <v>2238.830078</v>
      </c>
      <c r="BA262" s="6">
        <v>0</v>
      </c>
      <c r="BB262" s="6">
        <v>0</v>
      </c>
      <c r="BC262" s="6">
        <v>0.95599999999999996</v>
      </c>
      <c r="BD262" s="6">
        <f t="shared" si="48"/>
        <v>0.95599999999999996</v>
      </c>
      <c r="BE262" s="6">
        <f t="shared" si="49"/>
        <v>0.94679500000000005</v>
      </c>
      <c r="BF262" s="6">
        <v>6.9450000000000003</v>
      </c>
      <c r="BG262" s="6">
        <f t="shared" si="50"/>
        <v>6.9450000000000003</v>
      </c>
      <c r="BH262" s="6">
        <f t="shared" si="51"/>
        <v>6.9130099999999999</v>
      </c>
      <c r="BI262" s="6">
        <v>3.5</v>
      </c>
      <c r="BJ262" s="6">
        <f t="shared" si="52"/>
        <v>3.5</v>
      </c>
      <c r="BK262" s="6">
        <f t="shared" si="53"/>
        <v>3.3929999999999998</v>
      </c>
      <c r="BL262" s="6" t="e">
        <v>#N/A</v>
      </c>
      <c r="BM262" s="6" t="e">
        <f t="shared" si="54"/>
        <v>#N/A</v>
      </c>
      <c r="BN262" s="6" t="e">
        <f t="shared" si="55"/>
        <v>#N/A</v>
      </c>
      <c r="BO262" s="6">
        <v>14</v>
      </c>
      <c r="BP262" s="6">
        <v>4</v>
      </c>
      <c r="BQ262" s="6">
        <v>27114</v>
      </c>
      <c r="BR262" s="6">
        <v>10.20784235927516</v>
      </c>
    </row>
    <row r="263" spans="1:70" x14ac:dyDescent="0.25">
      <c r="A263" s="6">
        <v>262</v>
      </c>
      <c r="B263" s="7">
        <v>42738</v>
      </c>
      <c r="C263" s="6">
        <v>1035.5313000000001</v>
      </c>
      <c r="D263" s="6">
        <f t="shared" si="56"/>
        <v>1.6024842258448593E-2</v>
      </c>
      <c r="E263" s="6">
        <v>1.5897799899148399E-2</v>
      </c>
      <c r="F263" s="6">
        <v>1.5897799899148399E-2</v>
      </c>
      <c r="G263" s="6">
        <v>6.3850000000000001E-3</v>
      </c>
      <c r="H263" s="6">
        <v>1.2046283087652508E-2</v>
      </c>
      <c r="I263" s="6">
        <v>1.1974304095830066E-2</v>
      </c>
      <c r="J263" s="6">
        <v>1.1974304095830066E-2</v>
      </c>
      <c r="K263" s="6">
        <v>9.6267923849880805</v>
      </c>
      <c r="L263" s="6">
        <v>0.15135305740439939</v>
      </c>
      <c r="M263" s="6">
        <v>0.14093782241316616</v>
      </c>
      <c r="N263" s="6">
        <v>0.1376</v>
      </c>
      <c r="O263" s="6">
        <v>4.5902883114148496</v>
      </c>
      <c r="P263" s="6">
        <v>2.2295199206800397E-3</v>
      </c>
      <c r="Q263" s="6">
        <v>2.2270382291110927E-3</v>
      </c>
      <c r="R263" s="6">
        <v>2.2270382291110927E-3</v>
      </c>
      <c r="S263" s="6">
        <v>3.5381848473596501E-3</v>
      </c>
      <c r="T263" s="6">
        <v>5.9222383291605084E-2</v>
      </c>
      <c r="U263" s="6">
        <v>5.7535038239035288E-2</v>
      </c>
      <c r="V263" s="6">
        <v>5.7535038239035288E-2</v>
      </c>
      <c r="W263" s="6">
        <v>4399421326.9527998</v>
      </c>
      <c r="X263" s="6">
        <v>-1.0215644135842984E-2</v>
      </c>
      <c r="Y263" s="6">
        <v>-1.0215644135842984E-2</v>
      </c>
      <c r="Z263" s="6">
        <v>1014600</v>
      </c>
      <c r="AA263" s="6">
        <v>-3.1204644412191583E-2</v>
      </c>
      <c r="AB263" s="6">
        <v>-3.1204644412191583E-2</v>
      </c>
      <c r="AC263" s="6">
        <v>24617090.479933899</v>
      </c>
      <c r="AD263" s="6">
        <v>2.0049883275761586</v>
      </c>
      <c r="AE263" s="6">
        <v>1.9708600000000001</v>
      </c>
      <c r="AF263" s="6">
        <v>527850180.90513003</v>
      </c>
      <c r="AG263" s="6">
        <v>-0.11093840476238888</v>
      </c>
      <c r="AH263" s="6">
        <v>-0.11093840476238888</v>
      </c>
      <c r="AI263" s="6">
        <v>70530.310169767996</v>
      </c>
      <c r="AJ263" s="6">
        <v>-0.3265471084861486</v>
      </c>
      <c r="AK263" s="6">
        <v>-0.3265471084861486</v>
      </c>
      <c r="AL263" s="6">
        <v>16081324.999999998</v>
      </c>
      <c r="AM263" s="6">
        <v>1.306033095499402E-4</v>
      </c>
      <c r="AN263" s="6">
        <v>36337298649</v>
      </c>
      <c r="AO263" s="11">
        <f t="shared" si="57"/>
        <v>0</v>
      </c>
      <c r="AP263" s="6">
        <v>87556318.000000015</v>
      </c>
      <c r="AQ263" s="11">
        <f t="shared" si="58"/>
        <v>3.6344106041772463E-4</v>
      </c>
      <c r="AR263" s="6">
        <v>49172803.999999918</v>
      </c>
      <c r="AS263" s="11">
        <f t="shared" si="59"/>
        <v>2.9242187540132251E-4</v>
      </c>
      <c r="AT263" s="6">
        <v>8999999999</v>
      </c>
      <c r="AU263" s="6">
        <v>0</v>
      </c>
      <c r="AV263" s="6">
        <v>617</v>
      </c>
      <c r="AW263" s="6">
        <v>39.770000000000003</v>
      </c>
      <c r="AX263" s="6">
        <v>-5.7499999999999218E-3</v>
      </c>
      <c r="AY263" s="6">
        <v>-5.7499999999999218E-3</v>
      </c>
      <c r="AZ263" s="6">
        <v>2257.830078</v>
      </c>
      <c r="BA263" s="6">
        <v>8.4865752817530268E-3</v>
      </c>
      <c r="BB263" s="6">
        <v>8.4865752817530268E-3</v>
      </c>
      <c r="BC263" s="6">
        <v>0.96099999999999997</v>
      </c>
      <c r="BD263" s="6">
        <f t="shared" si="48"/>
        <v>0.96099999999999997</v>
      </c>
      <c r="BE263" s="6">
        <f t="shared" si="49"/>
        <v>0.94679500000000005</v>
      </c>
      <c r="BF263" s="6">
        <v>6.9610000000000003</v>
      </c>
      <c r="BG263" s="6">
        <f t="shared" si="50"/>
        <v>6.9610000000000003</v>
      </c>
      <c r="BH263" s="6">
        <f t="shared" si="51"/>
        <v>6.9130099999999999</v>
      </c>
      <c r="BI263" s="6">
        <v>3.327</v>
      </c>
      <c r="BJ263" s="6">
        <f t="shared" si="52"/>
        <v>3.327</v>
      </c>
      <c r="BK263" s="6">
        <f t="shared" si="53"/>
        <v>3.327</v>
      </c>
      <c r="BL263" s="6">
        <v>58.3</v>
      </c>
      <c r="BM263" s="6">
        <f t="shared" si="54"/>
        <v>58.3</v>
      </c>
      <c r="BN263" s="6">
        <f t="shared" si="55"/>
        <v>58.3</v>
      </c>
      <c r="BO263" s="6">
        <v>14</v>
      </c>
      <c r="BP263" s="6">
        <v>4</v>
      </c>
      <c r="BQ263" s="6">
        <v>30230</v>
      </c>
      <c r="BR263" s="6">
        <v>10.316623166948512</v>
      </c>
    </row>
    <row r="264" spans="1:70" x14ac:dyDescent="0.25">
      <c r="A264" s="6">
        <v>263</v>
      </c>
      <c r="B264" s="7">
        <v>42739</v>
      </c>
      <c r="C264" s="6">
        <v>1130.8495163207201</v>
      </c>
      <c r="D264" s="6">
        <f t="shared" si="56"/>
        <v>9.2047643872010435E-2</v>
      </c>
      <c r="E264" s="6">
        <v>8.8054506290379461E-2</v>
      </c>
      <c r="F264" s="6">
        <v>6.2600000000000003E-2</v>
      </c>
      <c r="G264" s="6">
        <v>6.5659999999999998E-3</v>
      </c>
      <c r="H264" s="6">
        <v>2.8347689898198861E-2</v>
      </c>
      <c r="I264" s="6">
        <v>2.7953329594898324E-2</v>
      </c>
      <c r="J264" s="6">
        <v>2.7953329594898324E-2</v>
      </c>
      <c r="K264" s="6">
        <v>10.972252853085999</v>
      </c>
      <c r="L264" s="6">
        <v>0.13976207383427275</v>
      </c>
      <c r="M264" s="6">
        <v>0.13081953346111461</v>
      </c>
      <c r="N264" s="6">
        <v>0.13081953346111461</v>
      </c>
      <c r="O264" s="6">
        <v>4.5174138826367098</v>
      </c>
      <c r="P264" s="6">
        <v>-1.5875784664096167E-2</v>
      </c>
      <c r="Q264" s="6">
        <v>-1.6003154799399778E-2</v>
      </c>
      <c r="R264" s="6">
        <v>-1.6003154799399778E-2</v>
      </c>
      <c r="S264" s="6">
        <v>3.5338737131627501E-3</v>
      </c>
      <c r="T264" s="6">
        <v>-1.218459289971008E-3</v>
      </c>
      <c r="U264" s="6">
        <v>-1.2192022150356026E-3</v>
      </c>
      <c r="V264" s="6">
        <v>-1.2192022150356026E-3</v>
      </c>
      <c r="W264" s="6">
        <v>8705359110.2706394</v>
      </c>
      <c r="X264" s="6">
        <v>0.97875094547952513</v>
      </c>
      <c r="Y264" s="6">
        <v>0.97875094547952513</v>
      </c>
      <c r="Z264" s="6">
        <v>1585550</v>
      </c>
      <c r="AA264" s="6">
        <v>0.56273408239700373</v>
      </c>
      <c r="AB264" s="6">
        <v>0.56273408239700373</v>
      </c>
      <c r="AC264" s="6">
        <v>30283873.092611801</v>
      </c>
      <c r="AD264" s="6">
        <v>0.23019709080961701</v>
      </c>
      <c r="AE264" s="6">
        <v>0.23019709080961701</v>
      </c>
      <c r="AF264" s="6">
        <v>654930499.55613005</v>
      </c>
      <c r="AG264" s="6">
        <v>0.24075073429564675</v>
      </c>
      <c r="AH264" s="6">
        <v>0.24075073429564675</v>
      </c>
      <c r="AI264" s="6">
        <v>322682.56799979898</v>
      </c>
      <c r="AJ264" s="6">
        <v>3.5750907265698251</v>
      </c>
      <c r="AK264" s="6">
        <v>2.7008559999999999</v>
      </c>
      <c r="AL264" s="6">
        <v>16083187.000000093</v>
      </c>
      <c r="AM264" s="6">
        <v>1.1578647904292682E-4</v>
      </c>
      <c r="AN264" s="6">
        <v>36337298649</v>
      </c>
      <c r="AO264" s="11">
        <f t="shared" si="57"/>
        <v>0</v>
      </c>
      <c r="AP264" s="6">
        <v>87588110.000000417</v>
      </c>
      <c r="AQ264" s="11">
        <f t="shared" si="58"/>
        <v>3.6310343704040098E-4</v>
      </c>
      <c r="AR264" s="6">
        <v>49188028.999999985</v>
      </c>
      <c r="AS264" s="11">
        <f t="shared" si="59"/>
        <v>3.0962236768249134E-4</v>
      </c>
      <c r="AT264" s="6">
        <v>8999999999</v>
      </c>
      <c r="AU264" s="6">
        <v>0</v>
      </c>
      <c r="AV264" s="6">
        <v>617</v>
      </c>
      <c r="AW264" s="6">
        <v>40.119999</v>
      </c>
      <c r="AX264" s="6">
        <v>8.8005783253708031E-3</v>
      </c>
      <c r="AY264" s="6">
        <v>8.8005783253708031E-3</v>
      </c>
      <c r="AZ264" s="6">
        <v>2270.75</v>
      </c>
      <c r="BA264" s="6">
        <v>5.7222738442055795E-3</v>
      </c>
      <c r="BB264" s="6">
        <v>5.7222738442055795E-3</v>
      </c>
      <c r="BC264" s="6">
        <v>0.95340000000000003</v>
      </c>
      <c r="BD264" s="6">
        <f t="shared" si="48"/>
        <v>0.95340000000000003</v>
      </c>
      <c r="BE264" s="6">
        <f t="shared" si="49"/>
        <v>0.94679500000000005</v>
      </c>
      <c r="BF264" s="6">
        <v>6.9351000000000003</v>
      </c>
      <c r="BG264" s="6">
        <f t="shared" si="50"/>
        <v>6.9351000000000003</v>
      </c>
      <c r="BH264" s="6">
        <f t="shared" si="51"/>
        <v>6.9130099999999999</v>
      </c>
      <c r="BI264" s="6">
        <v>3.2669999999999999</v>
      </c>
      <c r="BJ264" s="6">
        <f t="shared" si="52"/>
        <v>3.2669999999999999</v>
      </c>
      <c r="BK264" s="6">
        <f t="shared" si="53"/>
        <v>3.2669999999999999</v>
      </c>
      <c r="BL264" s="6">
        <v>55.05</v>
      </c>
      <c r="BM264" s="6">
        <f t="shared" si="54"/>
        <v>55.05</v>
      </c>
      <c r="BN264" s="6">
        <f t="shared" si="55"/>
        <v>55.05</v>
      </c>
      <c r="BO264" s="6">
        <v>14</v>
      </c>
      <c r="BP264" s="6">
        <v>4</v>
      </c>
      <c r="BQ264" s="6">
        <v>27290</v>
      </c>
      <c r="BR264" s="6">
        <v>10.214312256490171</v>
      </c>
    </row>
    <row r="265" spans="1:70" x14ac:dyDescent="0.25">
      <c r="A265" s="6">
        <v>264</v>
      </c>
      <c r="B265" s="7">
        <v>42740</v>
      </c>
      <c r="C265" s="6">
        <v>990.667499999999</v>
      </c>
      <c r="D265" s="6">
        <f t="shared" si="56"/>
        <v>-0.12396168924120944</v>
      </c>
      <c r="E265" s="6">
        <v>-0.13234545525912625</v>
      </c>
      <c r="F265" s="6">
        <v>-6.7599999999999993E-2</v>
      </c>
      <c r="G265" s="6">
        <v>6.1939999999999903E-3</v>
      </c>
      <c r="H265" s="6">
        <v>-5.6655498020105007E-2</v>
      </c>
      <c r="I265" s="6">
        <v>-5.8323737528391456E-2</v>
      </c>
      <c r="J265" s="6">
        <v>-5.8323737528391456E-2</v>
      </c>
      <c r="K265" s="6">
        <v>10.115254241882999</v>
      </c>
      <c r="L265" s="6">
        <v>-7.8105984493600608E-2</v>
      </c>
      <c r="M265" s="6">
        <v>-8.1325012676693287E-2</v>
      </c>
      <c r="N265" s="6">
        <v>-8.1325012676693287E-2</v>
      </c>
      <c r="O265" s="6">
        <v>4.2171833612374803</v>
      </c>
      <c r="P265" s="6">
        <v>-6.6460707209761341E-2</v>
      </c>
      <c r="Q265" s="6">
        <v>-6.8772224984497199E-2</v>
      </c>
      <c r="R265" s="6">
        <v>-6.8772224984497199E-2</v>
      </c>
      <c r="S265" s="6">
        <v>3.5507502260608598E-3</v>
      </c>
      <c r="T265" s="6">
        <v>4.7756411994150025E-3</v>
      </c>
      <c r="U265" s="6">
        <v>4.76427400105671E-3</v>
      </c>
      <c r="V265" s="6">
        <v>4.76427400105671E-3</v>
      </c>
      <c r="W265" s="6">
        <v>12102750396.564199</v>
      </c>
      <c r="X265" s="6">
        <v>0.39026434673847005</v>
      </c>
      <c r="Y265" s="6">
        <v>0.39026434673847005</v>
      </c>
      <c r="Z265" s="6">
        <v>4092710</v>
      </c>
      <c r="AA265" s="6">
        <v>1.5812557156822553</v>
      </c>
      <c r="AB265" s="6">
        <v>1.5812557156822553</v>
      </c>
      <c r="AC265" s="6">
        <v>31832239.059713598</v>
      </c>
      <c r="AD265" s="6">
        <v>5.1128399672218418E-2</v>
      </c>
      <c r="AE265" s="6">
        <v>5.1128399672218418E-2</v>
      </c>
      <c r="AF265" s="6">
        <v>674286714.51284695</v>
      </c>
      <c r="AG265" s="6">
        <v>2.9554609183471067E-2</v>
      </c>
      <c r="AH265" s="6">
        <v>2.9554609183471067E-2</v>
      </c>
      <c r="AI265" s="6">
        <v>581091.250011898</v>
      </c>
      <c r="AJ265" s="6">
        <v>0.80081388844116297</v>
      </c>
      <c r="AK265" s="6">
        <v>0.80081388844116297</v>
      </c>
      <c r="AL265" s="6">
        <v>16084999.999999916</v>
      </c>
      <c r="AM265" s="6">
        <v>1.1272641422518051E-4</v>
      </c>
      <c r="AN265" s="6">
        <v>36338178043.999893</v>
      </c>
      <c r="AO265" s="11">
        <f t="shared" si="57"/>
        <v>2.420089089141439E-5</v>
      </c>
      <c r="AP265" s="6">
        <v>87619794.000000536</v>
      </c>
      <c r="AQ265" s="11">
        <f t="shared" si="58"/>
        <v>3.6173859671271658E-4</v>
      </c>
      <c r="AR265" s="6">
        <v>49202178.999999963</v>
      </c>
      <c r="AS265" s="11">
        <f t="shared" si="59"/>
        <v>2.8767162026308582E-4</v>
      </c>
      <c r="AT265" s="6">
        <v>8999999999</v>
      </c>
      <c r="AU265" s="6">
        <v>0</v>
      </c>
      <c r="AV265" s="6">
        <v>617</v>
      </c>
      <c r="AW265" s="6">
        <v>40.229999999999997</v>
      </c>
      <c r="AX265" s="6">
        <v>2.7417996695363054E-3</v>
      </c>
      <c r="AY265" s="6">
        <v>2.7417996695363054E-3</v>
      </c>
      <c r="AZ265" s="6">
        <v>2269</v>
      </c>
      <c r="BA265" s="6">
        <v>-7.7067048332048887E-4</v>
      </c>
      <c r="BB265" s="6">
        <v>-7.7067048332048887E-4</v>
      </c>
      <c r="BC265" s="6">
        <v>0.94269999999999998</v>
      </c>
      <c r="BD265" s="6">
        <f t="shared" si="48"/>
        <v>0.94269999999999998</v>
      </c>
      <c r="BE265" s="6">
        <f t="shared" si="49"/>
        <v>0.94269999999999998</v>
      </c>
      <c r="BF265" s="6">
        <v>6.89</v>
      </c>
      <c r="BG265" s="6">
        <f t="shared" si="50"/>
        <v>6.89</v>
      </c>
      <c r="BH265" s="6">
        <f t="shared" si="51"/>
        <v>6.89</v>
      </c>
      <c r="BI265" s="6">
        <v>3.2730000000000001</v>
      </c>
      <c r="BJ265" s="6">
        <f t="shared" si="52"/>
        <v>3.2730000000000001</v>
      </c>
      <c r="BK265" s="6">
        <f t="shared" si="53"/>
        <v>3.2730000000000001</v>
      </c>
      <c r="BL265" s="6">
        <v>55.1</v>
      </c>
      <c r="BM265" s="6">
        <f t="shared" si="54"/>
        <v>55.1</v>
      </c>
      <c r="BN265" s="6">
        <f t="shared" si="55"/>
        <v>55.1</v>
      </c>
      <c r="BO265" s="6">
        <v>14</v>
      </c>
      <c r="BP265" s="6">
        <v>4</v>
      </c>
      <c r="BQ265" s="6">
        <v>29748</v>
      </c>
      <c r="BR265" s="6">
        <v>10.300550796963453</v>
      </c>
    </row>
    <row r="266" spans="1:70" x14ac:dyDescent="0.25">
      <c r="A266" s="6">
        <v>265</v>
      </c>
      <c r="B266" s="7">
        <v>42741</v>
      </c>
      <c r="C266" s="6">
        <v>894.03250000000003</v>
      </c>
      <c r="D266" s="6">
        <f t="shared" si="56"/>
        <v>-9.7545341903311725E-2</v>
      </c>
      <c r="E266" s="6">
        <v>-0.10263683037326854</v>
      </c>
      <c r="F266" s="6">
        <v>-6.7599999999999993E-2</v>
      </c>
      <c r="G266" s="6">
        <v>6.3299999999999997E-3</v>
      </c>
      <c r="H266" s="6">
        <v>2.1956732321603098E-2</v>
      </c>
      <c r="I266" s="6">
        <v>2.1719154605075189E-2</v>
      </c>
      <c r="J266" s="6">
        <v>2.1719154605075189E-2</v>
      </c>
      <c r="K266" s="6">
        <v>10.154658304812701</v>
      </c>
      <c r="L266" s="6">
        <v>3.8955089004630325E-3</v>
      </c>
      <c r="M266" s="6">
        <v>3.8879410530440542E-3</v>
      </c>
      <c r="N266" s="6">
        <v>3.8879410530440542E-3</v>
      </c>
      <c r="O266" s="6">
        <v>3.8593452241958901</v>
      </c>
      <c r="P266" s="6">
        <v>-8.4852401802274727E-2</v>
      </c>
      <c r="Q266" s="6">
        <v>-8.8669917209884389E-2</v>
      </c>
      <c r="R266" s="6">
        <v>-8.2199999999999995E-2</v>
      </c>
      <c r="S266" s="6">
        <v>3.2963980227696298E-3</v>
      </c>
      <c r="T266" s="6">
        <v>-7.1633369597332644E-2</v>
      </c>
      <c r="U266" s="6">
        <v>-7.4328548352913734E-2</v>
      </c>
      <c r="V266" s="6">
        <v>-7.4328548352913734E-2</v>
      </c>
      <c r="W266" s="6">
        <v>10713248031.594299</v>
      </c>
      <c r="X266" s="6">
        <v>-0.11480880952187202</v>
      </c>
      <c r="Y266" s="6">
        <v>-0.11480880952187202</v>
      </c>
      <c r="Z266" s="6">
        <v>1715300</v>
      </c>
      <c r="AA266" s="6">
        <v>-0.58088894644379885</v>
      </c>
      <c r="AB266" s="6">
        <v>-0.52732100000000004</v>
      </c>
      <c r="AC266" s="6">
        <v>23015612.4918743</v>
      </c>
      <c r="AD266" s="6">
        <v>-0.27697161205972115</v>
      </c>
      <c r="AE266" s="6">
        <v>-0.27697161205972115</v>
      </c>
      <c r="AF266" s="6">
        <v>410261617.06781203</v>
      </c>
      <c r="AG266" s="6">
        <v>-0.39156206367759383</v>
      </c>
      <c r="AH266" s="6">
        <v>-0.39156206367759383</v>
      </c>
      <c r="AI266" s="6">
        <v>186207.89444887801</v>
      </c>
      <c r="AJ266" s="6">
        <v>-0.67955481269926998</v>
      </c>
      <c r="AK266" s="6">
        <v>-0.61693600000000004</v>
      </c>
      <c r="AL266" s="6">
        <v>16086975</v>
      </c>
      <c r="AM266" s="6">
        <v>1.227852036110556E-4</v>
      </c>
      <c r="AN266" s="6">
        <v>36338178044</v>
      </c>
      <c r="AO266" s="11">
        <f t="shared" si="57"/>
        <v>2.9393747619423248E-15</v>
      </c>
      <c r="AP266" s="6">
        <v>87651165.000000358</v>
      </c>
      <c r="AQ266" s="11">
        <f t="shared" si="58"/>
        <v>3.580355370365399E-4</v>
      </c>
      <c r="AR266" s="6">
        <v>49216129.000000045</v>
      </c>
      <c r="AS266" s="11">
        <f t="shared" si="59"/>
        <v>2.8352402848016073E-4</v>
      </c>
      <c r="AT266" s="6">
        <v>8999999999</v>
      </c>
      <c r="AU266" s="6">
        <v>0</v>
      </c>
      <c r="AV266" s="6">
        <v>617</v>
      </c>
      <c r="AW266" s="6">
        <v>40.270000000000003</v>
      </c>
      <c r="AX266" s="6">
        <v>9.9428287347765975E-4</v>
      </c>
      <c r="AY266" s="6">
        <v>9.9428287347765975E-4</v>
      </c>
      <c r="AZ266" s="6">
        <v>2276.9799800000001</v>
      </c>
      <c r="BA266" s="6">
        <v>3.5169590127809912E-3</v>
      </c>
      <c r="BB266" s="6">
        <v>3.5169590127809912E-3</v>
      </c>
      <c r="BC266" s="6">
        <v>0.94940000000000002</v>
      </c>
      <c r="BD266" s="6">
        <f t="shared" si="48"/>
        <v>0.94940000000000002</v>
      </c>
      <c r="BE266" s="6">
        <f t="shared" si="49"/>
        <v>0.94679500000000005</v>
      </c>
      <c r="BF266" s="6">
        <v>6.9207000000000001</v>
      </c>
      <c r="BG266" s="6">
        <f t="shared" si="50"/>
        <v>6.9207000000000001</v>
      </c>
      <c r="BH266" s="6">
        <f t="shared" si="51"/>
        <v>6.9130099999999999</v>
      </c>
      <c r="BI266" s="6">
        <v>3.2850000000000001</v>
      </c>
      <c r="BJ266" s="6">
        <f t="shared" si="52"/>
        <v>3.2850000000000001</v>
      </c>
      <c r="BK266" s="6">
        <f t="shared" si="53"/>
        <v>3.2850000000000001</v>
      </c>
      <c r="BL266" s="6">
        <v>55.05</v>
      </c>
      <c r="BM266" s="6">
        <f t="shared" si="54"/>
        <v>55.05</v>
      </c>
      <c r="BN266" s="6">
        <f t="shared" si="55"/>
        <v>55.05</v>
      </c>
      <c r="BO266" s="6">
        <v>14</v>
      </c>
      <c r="BP266" s="6">
        <v>4</v>
      </c>
      <c r="BQ266" s="6">
        <v>25989</v>
      </c>
      <c r="BR266" s="6">
        <v>10.165467127635536</v>
      </c>
    </row>
    <row r="267" spans="1:70" x14ac:dyDescent="0.25">
      <c r="A267" s="6">
        <v>266</v>
      </c>
      <c r="B267" s="7">
        <v>42744</v>
      </c>
      <c r="C267" s="6">
        <v>901.87888803906299</v>
      </c>
      <c r="D267" s="6">
        <f t="shared" si="56"/>
        <v>8.776401349014671E-3</v>
      </c>
      <c r="E267" s="6">
        <v>-6.8577459738670722E-3</v>
      </c>
      <c r="F267" s="6">
        <v>-6.8577459738670722E-3</v>
      </c>
      <c r="G267" s="6">
        <v>6.1650000000000003E-3</v>
      </c>
      <c r="H267" s="6">
        <v>-1.2335789810957995E-2</v>
      </c>
      <c r="I267" s="6">
        <v>-1.2412507232279992E-2</v>
      </c>
      <c r="J267" s="6">
        <v>-1.2412507232279992E-2</v>
      </c>
      <c r="K267" s="6">
        <v>10.2859559703756</v>
      </c>
      <c r="L267" s="6">
        <v>1.7646627588598996E-3</v>
      </c>
      <c r="M267" s="6">
        <v>1.7631075708530797E-3</v>
      </c>
      <c r="N267" s="6">
        <v>1.7631075708530797E-3</v>
      </c>
      <c r="O267" s="6">
        <v>4.3080205542019598</v>
      </c>
      <c r="P267" s="6">
        <v>7.8744984148657882E-2</v>
      </c>
      <c r="Q267" s="6">
        <v>7.5798313716308727E-2</v>
      </c>
      <c r="R267" s="6">
        <v>7.5798313716308727E-2</v>
      </c>
      <c r="S267" s="6">
        <v>3.5815013794382399E-3</v>
      </c>
      <c r="T267" s="6">
        <v>5.2733667307662851E-2</v>
      </c>
      <c r="U267" s="6">
        <v>5.1390273627191736E-2</v>
      </c>
      <c r="V267" s="6">
        <v>5.1390273627191736E-2</v>
      </c>
      <c r="W267" s="6">
        <v>4072687734.8190398</v>
      </c>
      <c r="X267" s="6">
        <v>-0.1398858303199598</v>
      </c>
      <c r="Y267" s="6">
        <v>-0.1398858303199598</v>
      </c>
      <c r="Z267" s="6">
        <v>690212</v>
      </c>
      <c r="AA267" s="6">
        <v>0.24829677911752632</v>
      </c>
      <c r="AB267" s="6">
        <v>0.24829677911752632</v>
      </c>
      <c r="AC267" s="6">
        <v>18147872.434062</v>
      </c>
      <c r="AD267" s="6">
        <v>0.8658528063862776</v>
      </c>
      <c r="AE267" s="6">
        <v>0.8658528063862776</v>
      </c>
      <c r="AF267" s="6">
        <v>436891062.628694</v>
      </c>
      <c r="AG267" s="6">
        <v>0.10720650200883711</v>
      </c>
      <c r="AH267" s="6">
        <v>0.10720650200883711</v>
      </c>
      <c r="AI267" s="6">
        <v>99883.280577707294</v>
      </c>
      <c r="AJ267" s="6">
        <v>0.20746254188827137</v>
      </c>
      <c r="AK267" s="6">
        <v>0.20746254188827137</v>
      </c>
      <c r="AL267" s="6">
        <v>16092536.999999912</v>
      </c>
      <c r="AM267" s="6">
        <v>3.4574554880034659E-4</v>
      </c>
      <c r="AN267" s="6">
        <v>36338178044</v>
      </c>
      <c r="AO267" s="11">
        <f t="shared" si="57"/>
        <v>0</v>
      </c>
      <c r="AP267" s="6">
        <v>87746512.99999997</v>
      </c>
      <c r="AQ267" s="11">
        <f t="shared" si="58"/>
        <v>1.0878121243409848E-3</v>
      </c>
      <c r="AR267" s="6">
        <v>49258128.999999858</v>
      </c>
      <c r="AS267" s="11">
        <f t="shared" si="59"/>
        <v>8.5337877751039094E-4</v>
      </c>
      <c r="AT267" s="6">
        <v>8999999999</v>
      </c>
      <c r="AU267" s="6">
        <v>0</v>
      </c>
      <c r="AV267" s="6">
        <v>624</v>
      </c>
      <c r="AW267" s="6">
        <v>39.909999999999997</v>
      </c>
      <c r="AX267" s="6">
        <v>-8.9396573131364909E-3</v>
      </c>
      <c r="AY267" s="6">
        <v>-8.9396573131364909E-3</v>
      </c>
      <c r="AZ267" s="6">
        <v>2268.8999020000001</v>
      </c>
      <c r="BA267" s="6">
        <v>-3.548594221719928E-3</v>
      </c>
      <c r="BB267" s="6">
        <v>-3.548594221719928E-3</v>
      </c>
      <c r="BC267" s="6">
        <v>0.94569999999999999</v>
      </c>
      <c r="BD267" s="6">
        <f t="shared" si="48"/>
        <v>0.94569999999999999</v>
      </c>
      <c r="BE267" s="6">
        <f t="shared" si="49"/>
        <v>0.94569999999999999</v>
      </c>
      <c r="BF267" s="6">
        <v>6.9375</v>
      </c>
      <c r="BG267" s="6">
        <f t="shared" si="50"/>
        <v>6.9375</v>
      </c>
      <c r="BH267" s="6">
        <f t="shared" si="51"/>
        <v>6.9130099999999999</v>
      </c>
      <c r="BI267" s="6">
        <v>3.1030000000000002</v>
      </c>
      <c r="BJ267" s="6">
        <f t="shared" si="52"/>
        <v>3.1030000000000002</v>
      </c>
      <c r="BK267" s="6">
        <f t="shared" si="53"/>
        <v>3.1030000000000002</v>
      </c>
      <c r="BL267" s="6">
        <v>55.05</v>
      </c>
      <c r="BM267" s="6">
        <f t="shared" si="54"/>
        <v>55.05</v>
      </c>
      <c r="BN267" s="6">
        <f t="shared" si="55"/>
        <v>55.05</v>
      </c>
      <c r="BO267" s="6">
        <v>5</v>
      </c>
      <c r="BP267" s="6">
        <v>4</v>
      </c>
      <c r="BQ267" s="6">
        <v>21426</v>
      </c>
      <c r="BR267" s="6">
        <v>9.9724070880007254</v>
      </c>
    </row>
    <row r="268" spans="1:70" x14ac:dyDescent="0.25">
      <c r="A268" s="6">
        <v>267</v>
      </c>
      <c r="B268" s="7">
        <v>42745</v>
      </c>
      <c r="C268" s="6">
        <v>905.75946269843303</v>
      </c>
      <c r="D268" s="6">
        <f t="shared" si="56"/>
        <v>4.3027669355998515E-3</v>
      </c>
      <c r="E268" s="6">
        <v>4.2935365020794801E-3</v>
      </c>
      <c r="F268" s="6">
        <v>4.2935365020794801E-3</v>
      </c>
      <c r="G268" s="6">
        <v>6.7130000000000002E-3</v>
      </c>
      <c r="H268" s="6">
        <v>8.8888888888888865E-2</v>
      </c>
      <c r="I268" s="6">
        <v>8.515780834030677E-2</v>
      </c>
      <c r="J268" s="6">
        <v>8.515780834030677E-2</v>
      </c>
      <c r="K268" s="6">
        <v>10.5236507137627</v>
      </c>
      <c r="L268" s="6">
        <v>2.3108668175489087E-2</v>
      </c>
      <c r="M268" s="6">
        <v>2.2845706328491644E-2</v>
      </c>
      <c r="N268" s="6">
        <v>2.2845706328491644E-2</v>
      </c>
      <c r="O268" s="6">
        <v>4.5760785442530798</v>
      </c>
      <c r="P268" s="6">
        <v>6.2223006292219614E-2</v>
      </c>
      <c r="Q268" s="6">
        <v>6.0363887868028987E-2</v>
      </c>
      <c r="R268" s="6">
        <v>6.0363887868028987E-2</v>
      </c>
      <c r="S268" s="6">
        <v>3.6019799165147E-3</v>
      </c>
      <c r="T268" s="6">
        <v>5.7178637970180498E-3</v>
      </c>
      <c r="U268" s="6">
        <v>5.7015788610258085E-3</v>
      </c>
      <c r="V268" s="6">
        <v>5.7015788610258085E-3</v>
      </c>
      <c r="W268" s="6">
        <v>3216810928.8509698</v>
      </c>
      <c r="X268" s="6">
        <v>-0.21015036302705856</v>
      </c>
      <c r="Y268" s="6">
        <v>-0.21015036302705856</v>
      </c>
      <c r="Z268" s="6">
        <v>2506190</v>
      </c>
      <c r="AA268" s="6">
        <v>2.6310437952397234</v>
      </c>
      <c r="AB268" s="6">
        <v>2.2906040000000001</v>
      </c>
      <c r="AC268" s="6">
        <v>8483903.6653150097</v>
      </c>
      <c r="AD268" s="6">
        <v>-0.5325124916906816</v>
      </c>
      <c r="AE268" s="6">
        <v>-0.5325124916906816</v>
      </c>
      <c r="AF268" s="6">
        <v>519449016.01613098</v>
      </c>
      <c r="AG268" s="6">
        <v>0.18896690834255297</v>
      </c>
      <c r="AH268" s="6">
        <v>0.18896690834255297</v>
      </c>
      <c r="AI268" s="6">
        <v>77107.347738900804</v>
      </c>
      <c r="AJ268" s="6">
        <v>-0.22802547840914422</v>
      </c>
      <c r="AK268" s="6">
        <v>-0.22802547840914422</v>
      </c>
      <c r="AL268" s="6">
        <v>16094486.999999983</v>
      </c>
      <c r="AM268" s="6">
        <v>1.2117418155203193E-4</v>
      </c>
      <c r="AN268" s="6">
        <v>36338178044</v>
      </c>
      <c r="AO268" s="11">
        <f t="shared" si="57"/>
        <v>0</v>
      </c>
      <c r="AP268" s="6">
        <v>87778319.000000179</v>
      </c>
      <c r="AQ268" s="11">
        <f t="shared" si="58"/>
        <v>3.6247594249367638E-4</v>
      </c>
      <c r="AR268" s="6">
        <v>49273079</v>
      </c>
      <c r="AS268" s="11">
        <f t="shared" si="59"/>
        <v>3.0350320451963582E-4</v>
      </c>
      <c r="AT268" s="6">
        <v>8999999999</v>
      </c>
      <c r="AU268" s="6">
        <v>0</v>
      </c>
      <c r="AV268" s="6">
        <v>624</v>
      </c>
      <c r="AW268" s="6">
        <v>40.130001</v>
      </c>
      <c r="AX268" s="6">
        <v>5.5124279629166486E-3</v>
      </c>
      <c r="AY268" s="6">
        <v>5.5124279629166486E-3</v>
      </c>
      <c r="AZ268" s="6">
        <v>2268.8999020000001</v>
      </c>
      <c r="BA268" s="6">
        <v>0</v>
      </c>
      <c r="BB268" s="6">
        <v>0</v>
      </c>
      <c r="BC268" s="6">
        <v>0.94740000000000002</v>
      </c>
      <c r="BD268" s="6">
        <f t="shared" si="48"/>
        <v>0.94740000000000002</v>
      </c>
      <c r="BE268" s="6">
        <f t="shared" si="49"/>
        <v>0.94679500000000005</v>
      </c>
      <c r="BF268" s="6">
        <v>6.9215</v>
      </c>
      <c r="BG268" s="6">
        <f t="shared" si="50"/>
        <v>6.9215</v>
      </c>
      <c r="BH268" s="6">
        <f t="shared" si="51"/>
        <v>6.9130099999999999</v>
      </c>
      <c r="BI268" s="6">
        <v>3.278</v>
      </c>
      <c r="BJ268" s="6">
        <f t="shared" si="52"/>
        <v>3.278</v>
      </c>
      <c r="BK268" s="6">
        <f t="shared" si="53"/>
        <v>3.278</v>
      </c>
      <c r="BL268" s="6">
        <v>54.6</v>
      </c>
      <c r="BM268" s="6">
        <f t="shared" si="54"/>
        <v>54.6</v>
      </c>
      <c r="BN268" s="6">
        <f t="shared" si="55"/>
        <v>54.6</v>
      </c>
      <c r="BO268" s="6">
        <v>5</v>
      </c>
      <c r="BP268" s="6">
        <v>4</v>
      </c>
      <c r="BQ268" s="6">
        <v>19780</v>
      </c>
      <c r="BR268" s="6">
        <v>9.8924771600160764</v>
      </c>
    </row>
    <row r="269" spans="1:70" x14ac:dyDescent="0.25">
      <c r="A269" s="6">
        <v>268</v>
      </c>
      <c r="B269" s="7">
        <v>42746</v>
      </c>
      <c r="C269" s="6">
        <v>784.27750000000003</v>
      </c>
      <c r="D269" s="6">
        <f t="shared" si="56"/>
        <v>-0.13412166000067466</v>
      </c>
      <c r="E269" s="6">
        <v>-0.14401086527787407</v>
      </c>
      <c r="F269" s="6">
        <v>-6.7599999999999993E-2</v>
      </c>
      <c r="G269" s="6">
        <v>6.4539999999999901E-3</v>
      </c>
      <c r="H269" s="6">
        <v>-3.8581856100105776E-2</v>
      </c>
      <c r="I269" s="6">
        <v>-3.9345851326845961E-2</v>
      </c>
      <c r="J269" s="6">
        <v>-3.9345851326845961E-2</v>
      </c>
      <c r="K269" s="6">
        <v>9.6616938737564304</v>
      </c>
      <c r="L269" s="6">
        <v>-8.1906637102561144E-2</v>
      </c>
      <c r="M269" s="6">
        <v>-8.5456191030338829E-2</v>
      </c>
      <c r="N269" s="6">
        <v>-8.5456191030338829E-2</v>
      </c>
      <c r="O269" s="6">
        <v>3.9095494666221602</v>
      </c>
      <c r="P269" s="6">
        <v>-0.1456550780729032</v>
      </c>
      <c r="Q269" s="6">
        <v>-0.15742027689073965</v>
      </c>
      <c r="R269" s="6">
        <v>-8.2199999999999995E-2</v>
      </c>
      <c r="S269" s="6">
        <v>3.3469766221515601E-3</v>
      </c>
      <c r="T269" s="6">
        <v>-7.0795312654014703E-2</v>
      </c>
      <c r="U269" s="6">
        <v>-7.3426233602281316E-2</v>
      </c>
      <c r="V269" s="6">
        <v>-7.3426233602281316E-2</v>
      </c>
      <c r="W269" s="6">
        <v>5258603516.3717403</v>
      </c>
      <c r="X269" s="6">
        <v>0.63472570588725574</v>
      </c>
      <c r="Y269" s="6">
        <v>0.63472570588725574</v>
      </c>
      <c r="Z269" s="6">
        <v>3469780</v>
      </c>
      <c r="AA269" s="6">
        <v>0.38448401757249051</v>
      </c>
      <c r="AB269" s="6">
        <v>0.38448401757249051</v>
      </c>
      <c r="AC269" s="6">
        <v>15650725.635298001</v>
      </c>
      <c r="AD269" s="6">
        <v>0.84475522739412023</v>
      </c>
      <c r="AE269" s="6">
        <v>0.84475522739412023</v>
      </c>
      <c r="AF269" s="6">
        <v>662581445.60013902</v>
      </c>
      <c r="AG269" s="6">
        <v>0.27554663724603762</v>
      </c>
      <c r="AH269" s="6">
        <v>0.27554663724603762</v>
      </c>
      <c r="AI269" s="6">
        <v>120733.583159655</v>
      </c>
      <c r="AJ269" s="6">
        <v>0.56578570914513082</v>
      </c>
      <c r="AK269" s="6">
        <v>0.56578570914513082</v>
      </c>
      <c r="AL269" s="6">
        <v>16096450</v>
      </c>
      <c r="AM269" s="6">
        <v>1.2196723014637037E-4</v>
      </c>
      <c r="AN269" s="6">
        <v>36338178043.999901</v>
      </c>
      <c r="AO269" s="11">
        <f t="shared" si="57"/>
        <v>-2.7294194218035792E-15</v>
      </c>
      <c r="AP269" s="6">
        <v>87809843</v>
      </c>
      <c r="AQ269" s="11">
        <f t="shared" si="58"/>
        <v>3.5913196286911262E-4</v>
      </c>
      <c r="AR269" s="6">
        <v>49288778.999999866</v>
      </c>
      <c r="AS269" s="11">
        <f t="shared" si="59"/>
        <v>3.1863241182605796E-4</v>
      </c>
      <c r="AT269" s="6">
        <v>8999999999</v>
      </c>
      <c r="AU269" s="6">
        <v>0</v>
      </c>
      <c r="AV269" s="6">
        <v>624</v>
      </c>
      <c r="AW269" s="6">
        <v>40.369999</v>
      </c>
      <c r="AX269" s="6">
        <v>5.9805131826435771E-3</v>
      </c>
      <c r="AY269" s="6">
        <v>5.9805131826435771E-3</v>
      </c>
      <c r="AZ269" s="6">
        <v>2275.320068</v>
      </c>
      <c r="BA269" s="6">
        <v>2.8296382728654553E-3</v>
      </c>
      <c r="BB269" s="6">
        <v>2.8296382728654553E-3</v>
      </c>
      <c r="BC269" s="6">
        <v>0.94489999999999996</v>
      </c>
      <c r="BD269" s="6">
        <f t="shared" si="48"/>
        <v>0.94489999999999996</v>
      </c>
      <c r="BE269" s="6">
        <f t="shared" si="49"/>
        <v>0.94489999999999996</v>
      </c>
      <c r="BF269" s="6">
        <v>6.9377000000000004</v>
      </c>
      <c r="BG269" s="6">
        <f t="shared" si="50"/>
        <v>6.9377000000000004</v>
      </c>
      <c r="BH269" s="6">
        <f t="shared" si="51"/>
        <v>6.9130099999999999</v>
      </c>
      <c r="BI269" s="6">
        <v>3.2240000000000002</v>
      </c>
      <c r="BJ269" s="6">
        <f t="shared" si="52"/>
        <v>3.2240000000000002</v>
      </c>
      <c r="BK269" s="6">
        <f t="shared" si="53"/>
        <v>3.2240000000000002</v>
      </c>
      <c r="BL269" s="6">
        <v>54.65</v>
      </c>
      <c r="BM269" s="6">
        <f t="shared" si="54"/>
        <v>54.65</v>
      </c>
      <c r="BN269" s="6">
        <f t="shared" si="55"/>
        <v>54.65</v>
      </c>
      <c r="BO269" s="6">
        <v>5</v>
      </c>
      <c r="BP269" s="6">
        <v>4</v>
      </c>
      <c r="BQ269" s="6">
        <v>21213</v>
      </c>
      <c r="BR269" s="6">
        <v>9.9624166200654152</v>
      </c>
    </row>
    <row r="270" spans="1:70" x14ac:dyDescent="0.25">
      <c r="A270" s="6">
        <v>269</v>
      </c>
      <c r="B270" s="7">
        <v>42747</v>
      </c>
      <c r="C270" s="6">
        <v>799.42750000000001</v>
      </c>
      <c r="D270" s="6">
        <f t="shared" si="56"/>
        <v>1.9317142210505817E-2</v>
      </c>
      <c r="E270" s="6">
        <v>1.9132934681057461E-2</v>
      </c>
      <c r="F270" s="6">
        <v>1.9132934681057461E-2</v>
      </c>
      <c r="G270" s="6">
        <v>6.4879999999999998E-3</v>
      </c>
      <c r="H270" s="6">
        <v>5.2680508211976713E-3</v>
      </c>
      <c r="I270" s="6">
        <v>5.254223183343296E-3</v>
      </c>
      <c r="J270" s="6">
        <v>5.254223183343296E-3</v>
      </c>
      <c r="K270" s="6">
        <v>9.6671589424399205</v>
      </c>
      <c r="L270" s="6">
        <v>5.6564291467923122E-4</v>
      </c>
      <c r="M270" s="6">
        <v>5.6548299902633081E-4</v>
      </c>
      <c r="N270" s="6">
        <v>5.6548299902633081E-4</v>
      </c>
      <c r="O270" s="6">
        <v>3.9889316516619</v>
      </c>
      <c r="P270" s="6">
        <v>2.030468874162265E-2</v>
      </c>
      <c r="Q270" s="6">
        <v>2.0101297142471729E-2</v>
      </c>
      <c r="R270" s="6">
        <v>2.0101297142471729E-2</v>
      </c>
      <c r="S270" s="6">
        <v>3.5051763759410999E-3</v>
      </c>
      <c r="T270" s="6">
        <v>4.7266465126321433E-2</v>
      </c>
      <c r="U270" s="6">
        <v>4.618340297142251E-2</v>
      </c>
      <c r="V270" s="6">
        <v>4.618340297142251E-2</v>
      </c>
      <c r="W270" s="6">
        <v>3344901197.9518099</v>
      </c>
      <c r="X270" s="6">
        <v>-0.36391835065373418</v>
      </c>
      <c r="Y270" s="6">
        <v>-0.36391835065373418</v>
      </c>
      <c r="Z270" s="6">
        <v>5004900</v>
      </c>
      <c r="AA270" s="6">
        <v>0.44242574457170197</v>
      </c>
      <c r="AB270" s="6">
        <v>0.44242574457170197</v>
      </c>
      <c r="AC270" s="6">
        <v>10113120.4060659</v>
      </c>
      <c r="AD270" s="6">
        <v>-0.35382418414791034</v>
      </c>
      <c r="AE270" s="6">
        <v>-0.35382418414791034</v>
      </c>
      <c r="AF270" s="6">
        <v>412317802.30061799</v>
      </c>
      <c r="AG270" s="6">
        <v>-0.37771000827353762</v>
      </c>
      <c r="AH270" s="6">
        <v>-0.37771000827353762</v>
      </c>
      <c r="AI270" s="6">
        <v>106074.23945824199</v>
      </c>
      <c r="AJ270" s="6">
        <v>-0.12141894009745294</v>
      </c>
      <c r="AK270" s="6">
        <v>-0.12141894009745294</v>
      </c>
      <c r="AL270" s="6">
        <v>16098561.999999998</v>
      </c>
      <c r="AM270" s="6">
        <v>1.3120905541272375E-4</v>
      </c>
      <c r="AN270" s="6">
        <v>36771322652</v>
      </c>
      <c r="AO270" s="11">
        <f t="shared" si="57"/>
        <v>1.1919821832443779E-2</v>
      </c>
      <c r="AP270" s="6">
        <v>87840977.99999997</v>
      </c>
      <c r="AQ270" s="11">
        <f t="shared" si="58"/>
        <v>3.5457300612609226E-4</v>
      </c>
      <c r="AR270" s="6">
        <v>49305328.999999903</v>
      </c>
      <c r="AS270" s="11">
        <f t="shared" si="59"/>
        <v>3.3577622200860966E-4</v>
      </c>
      <c r="AT270" s="6">
        <v>8999999999</v>
      </c>
      <c r="AU270" s="6">
        <v>0</v>
      </c>
      <c r="AV270" s="6">
        <v>624</v>
      </c>
      <c r="AW270" s="6">
        <v>40.82</v>
      </c>
      <c r="AX270" s="6">
        <v>1.1146916302871356E-2</v>
      </c>
      <c r="AY270" s="6">
        <v>9.5010000000000008E-3</v>
      </c>
      <c r="AZ270" s="6">
        <v>2270.4399410000001</v>
      </c>
      <c r="BA270" s="6">
        <v>-2.144809017699879E-3</v>
      </c>
      <c r="BB270" s="6">
        <v>-2.144809017699879E-3</v>
      </c>
      <c r="BC270" s="6">
        <v>0.94230000000000003</v>
      </c>
      <c r="BD270" s="6">
        <f t="shared" si="48"/>
        <v>0.94230000000000003</v>
      </c>
      <c r="BE270" s="6">
        <f t="shared" si="49"/>
        <v>0.94230000000000003</v>
      </c>
      <c r="BF270" s="6">
        <v>6.8914999999999997</v>
      </c>
      <c r="BG270" s="6">
        <f t="shared" si="50"/>
        <v>6.8914999999999997</v>
      </c>
      <c r="BH270" s="6">
        <f t="shared" si="51"/>
        <v>6.8914999999999997</v>
      </c>
      <c r="BI270" s="6">
        <v>3.3860000000000001</v>
      </c>
      <c r="BJ270" s="6">
        <f t="shared" si="52"/>
        <v>3.3860000000000001</v>
      </c>
      <c r="BK270" s="6">
        <f t="shared" si="53"/>
        <v>3.3860000000000001</v>
      </c>
      <c r="BL270" s="6">
        <v>55.35</v>
      </c>
      <c r="BM270" s="6">
        <f t="shared" si="54"/>
        <v>55.35</v>
      </c>
      <c r="BN270" s="6">
        <f t="shared" si="55"/>
        <v>55.35</v>
      </c>
      <c r="BO270" s="6">
        <v>5</v>
      </c>
      <c r="BP270" s="6">
        <v>4</v>
      </c>
      <c r="BQ270" s="6">
        <v>21707</v>
      </c>
      <c r="BR270" s="6">
        <v>9.9854361351832956</v>
      </c>
    </row>
    <row r="271" spans="1:70" x14ac:dyDescent="0.25">
      <c r="A271" s="6">
        <v>270</v>
      </c>
      <c r="B271" s="7">
        <v>42748</v>
      </c>
      <c r="C271" s="6">
        <v>824.49879999999996</v>
      </c>
      <c r="D271" s="6">
        <f t="shared" si="56"/>
        <v>3.1361568122187378E-2</v>
      </c>
      <c r="E271" s="6">
        <v>3.0879840084933042E-2</v>
      </c>
      <c r="F271" s="6">
        <v>3.0879840084933042E-2</v>
      </c>
      <c r="G271" s="6">
        <v>6.6160000000000004E-3</v>
      </c>
      <c r="H271" s="6">
        <v>1.9728729963008711E-2</v>
      </c>
      <c r="I271" s="6">
        <v>1.9536640908278436E-2</v>
      </c>
      <c r="J271" s="6">
        <v>1.9536640908278436E-2</v>
      </c>
      <c r="K271" s="6">
        <v>9.6508051188564803</v>
      </c>
      <c r="L271" s="6">
        <v>-1.6916887040767522E-3</v>
      </c>
      <c r="M271" s="6">
        <v>-1.6931212252270433E-3</v>
      </c>
      <c r="N271" s="6">
        <v>-1.6931212252270433E-3</v>
      </c>
      <c r="O271" s="6">
        <v>3.9170862779006699</v>
      </c>
      <c r="P271" s="6">
        <v>-1.8011181949256348E-2</v>
      </c>
      <c r="Q271" s="6">
        <v>-1.817535760620554E-2</v>
      </c>
      <c r="R271" s="6">
        <v>-1.817535760620554E-2</v>
      </c>
      <c r="S271" s="6">
        <v>3.5993103411453798E-3</v>
      </c>
      <c r="T271" s="6">
        <v>2.6855700001403221E-2</v>
      </c>
      <c r="U271" s="6">
        <v>2.650141474673471E-2</v>
      </c>
      <c r="V271" s="6">
        <v>2.650141474673471E-2</v>
      </c>
      <c r="W271" s="6">
        <v>1860269657.1335599</v>
      </c>
      <c r="X271" s="6">
        <v>-0.44384914619521121</v>
      </c>
      <c r="Y271" s="6">
        <v>-0.42460100000000001</v>
      </c>
      <c r="Z271" s="6">
        <v>2075820</v>
      </c>
      <c r="AA271" s="6">
        <v>-0.58524246238686084</v>
      </c>
      <c r="AB271" s="6">
        <v>-0.52732100000000004</v>
      </c>
      <c r="AC271" s="6">
        <v>7919565.4124079002</v>
      </c>
      <c r="AD271" s="6">
        <v>-0.21690189630712736</v>
      </c>
      <c r="AE271" s="6">
        <v>-0.21690189630712736</v>
      </c>
      <c r="AF271" s="6">
        <v>241976138.39976999</v>
      </c>
      <c r="AG271" s="6">
        <v>-0.41313196507739702</v>
      </c>
      <c r="AH271" s="6">
        <v>-0.41313196507739702</v>
      </c>
      <c r="AI271" s="6">
        <v>81787.635844757999</v>
      </c>
      <c r="AJ271" s="6">
        <v>-0.22895854580267669</v>
      </c>
      <c r="AK271" s="6">
        <v>-0.22895854580267669</v>
      </c>
      <c r="AL271" s="6">
        <v>16100437</v>
      </c>
      <c r="AM271" s="6">
        <v>1.1647003005621637E-4</v>
      </c>
      <c r="AN271" s="6">
        <v>36771322652</v>
      </c>
      <c r="AO271" s="11">
        <f t="shared" si="57"/>
        <v>0</v>
      </c>
      <c r="AP271" s="6">
        <v>87872734.000000015</v>
      </c>
      <c r="AQ271" s="11">
        <f t="shared" si="58"/>
        <v>3.6151692209124444E-4</v>
      </c>
      <c r="AR271" s="6">
        <v>49320853.999999911</v>
      </c>
      <c r="AS271" s="11">
        <f t="shared" si="59"/>
        <v>3.1487468626378054E-4</v>
      </c>
      <c r="AT271" s="6">
        <v>8999999999</v>
      </c>
      <c r="AU271" s="6">
        <v>0</v>
      </c>
      <c r="AV271" s="6">
        <v>624</v>
      </c>
      <c r="AW271" s="6">
        <v>40.840000000000003</v>
      </c>
      <c r="AX271" s="6">
        <v>4.8995590396871936E-4</v>
      </c>
      <c r="AY271" s="6">
        <v>4.8995590396871936E-4</v>
      </c>
      <c r="AZ271" s="6">
        <v>2274.639893</v>
      </c>
      <c r="BA271" s="6">
        <v>1.8498406076093335E-3</v>
      </c>
      <c r="BB271" s="6">
        <v>1.8498406076093335E-3</v>
      </c>
      <c r="BC271" s="6">
        <v>0.9395</v>
      </c>
      <c r="BD271" s="6">
        <f t="shared" si="48"/>
        <v>0.9395</v>
      </c>
      <c r="BE271" s="6">
        <f t="shared" si="49"/>
        <v>0.9395</v>
      </c>
      <c r="BF271" s="6">
        <v>6.9005000000000001</v>
      </c>
      <c r="BG271" s="6">
        <f t="shared" si="50"/>
        <v>6.9005000000000001</v>
      </c>
      <c r="BH271" s="6">
        <f t="shared" si="51"/>
        <v>6.9005000000000001</v>
      </c>
      <c r="BI271" s="6">
        <v>3.419</v>
      </c>
      <c r="BJ271" s="6">
        <f t="shared" si="52"/>
        <v>3.419</v>
      </c>
      <c r="BK271" s="6">
        <f t="shared" si="53"/>
        <v>3.3929999999999998</v>
      </c>
      <c r="BL271" s="6">
        <v>56.95</v>
      </c>
      <c r="BM271" s="6">
        <f t="shared" si="54"/>
        <v>56.95</v>
      </c>
      <c r="BN271" s="6">
        <f t="shared" si="55"/>
        <v>56.95</v>
      </c>
      <c r="BO271" s="6">
        <v>5</v>
      </c>
      <c r="BP271" s="6">
        <v>4</v>
      </c>
      <c r="BQ271" s="6">
        <v>19465</v>
      </c>
      <c r="BR271" s="6">
        <v>9.8764246329864385</v>
      </c>
    </row>
    <row r="272" spans="1:70" x14ac:dyDescent="0.25">
      <c r="A272" s="6">
        <v>271</v>
      </c>
      <c r="B272" s="7">
        <v>42751</v>
      </c>
      <c r="C272" s="6">
        <v>828.30999999999904</v>
      </c>
      <c r="D272" s="6">
        <f t="shared" si="56"/>
        <v>4.622444568747797E-3</v>
      </c>
      <c r="E272" s="6">
        <v>7.7535387501226427E-3</v>
      </c>
      <c r="F272" s="6">
        <v>7.7535387501226427E-3</v>
      </c>
      <c r="G272" s="6">
        <v>6.7699999999999896E-3</v>
      </c>
      <c r="H272" s="6">
        <v>-3.0923280812856124E-3</v>
      </c>
      <c r="I272" s="6">
        <v>-3.0971192074722427E-3</v>
      </c>
      <c r="J272" s="6">
        <v>-3.0971192074722427E-3</v>
      </c>
      <c r="K272" s="6">
        <v>9.5212839167111998</v>
      </c>
      <c r="L272" s="6">
        <v>-2.7042871521282739E-2</v>
      </c>
      <c r="M272" s="6">
        <v>-2.7415258939806408E-2</v>
      </c>
      <c r="N272" s="6">
        <v>-2.7415258939806408E-2</v>
      </c>
      <c r="O272" s="6">
        <v>3.8669656774262098</v>
      </c>
      <c r="P272" s="6">
        <v>-1.0210339977945224E-2</v>
      </c>
      <c r="Q272" s="6">
        <v>-1.0262823051494238E-2</v>
      </c>
      <c r="R272" s="6">
        <v>-1.0262823051494238E-2</v>
      </c>
      <c r="S272" s="6">
        <v>3.6952853024738099E-3</v>
      </c>
      <c r="T272" s="6">
        <v>2.6601684666171751E-3</v>
      </c>
      <c r="U272" s="6">
        <v>2.6566364808799435E-3</v>
      </c>
      <c r="V272" s="6">
        <v>2.6566364808799435E-3</v>
      </c>
      <c r="W272" s="6">
        <v>831361487.54609895</v>
      </c>
      <c r="X272" s="6">
        <v>-0.10015756559061645</v>
      </c>
      <c r="Y272" s="6">
        <v>-0.10015756559061645</v>
      </c>
      <c r="Z272" s="6">
        <v>710993</v>
      </c>
      <c r="AA272" s="6">
        <v>-8.4951093951093945E-2</v>
      </c>
      <c r="AB272" s="6">
        <v>-8.4951093951093945E-2</v>
      </c>
      <c r="AC272" s="6">
        <v>5886593.4906641096</v>
      </c>
      <c r="AD272" s="6">
        <v>0.35879340883217448</v>
      </c>
      <c r="AE272" s="6">
        <v>0.35879340883217448</v>
      </c>
      <c r="AF272" s="6">
        <v>12169286.5937912</v>
      </c>
      <c r="AG272" s="6">
        <v>-0.74543881313604632</v>
      </c>
      <c r="AH272" s="6">
        <v>-0.49238500000000002</v>
      </c>
      <c r="AI272" s="6">
        <v>27855.720396670698</v>
      </c>
      <c r="AJ272" s="6">
        <v>-0.62025214897398528</v>
      </c>
      <c r="AK272" s="6">
        <v>-0.61693600000000004</v>
      </c>
      <c r="AL272" s="6">
        <v>16106761.999999898</v>
      </c>
      <c r="AM272" s="6">
        <v>3.9284647987489744E-4</v>
      </c>
      <c r="AN272" s="6">
        <v>36771322651.999908</v>
      </c>
      <c r="AO272" s="11">
        <f t="shared" si="57"/>
        <v>-2.4897862728911228E-15</v>
      </c>
      <c r="AP272" s="6">
        <v>87967414.99999994</v>
      </c>
      <c r="AQ272" s="11">
        <f t="shared" si="58"/>
        <v>1.0774787091514129E-3</v>
      </c>
      <c r="AR272" s="6">
        <v>49366929.000000104</v>
      </c>
      <c r="AS272" s="11">
        <f t="shared" si="59"/>
        <v>9.3418901465481109E-4</v>
      </c>
      <c r="AT272" s="6">
        <v>8999999999</v>
      </c>
      <c r="AU272" s="6">
        <v>0</v>
      </c>
      <c r="AV272" s="6">
        <v>640</v>
      </c>
      <c r="AW272" s="6">
        <v>40.840000000000003</v>
      </c>
      <c r="AX272" s="6">
        <v>0</v>
      </c>
      <c r="AY272" s="6">
        <v>0</v>
      </c>
      <c r="AZ272" s="6">
        <v>2274.639893</v>
      </c>
      <c r="BA272" s="6">
        <v>0</v>
      </c>
      <c r="BB272" s="6">
        <v>0</v>
      </c>
      <c r="BC272" s="6">
        <v>0.94320000000000004</v>
      </c>
      <c r="BD272" s="6">
        <f t="shared" si="48"/>
        <v>0.94320000000000004</v>
      </c>
      <c r="BE272" s="6">
        <f t="shared" si="49"/>
        <v>0.94320000000000004</v>
      </c>
      <c r="BF272" s="6">
        <v>6.9009</v>
      </c>
      <c r="BG272" s="6">
        <f t="shared" si="50"/>
        <v>6.9009</v>
      </c>
      <c r="BH272" s="6">
        <f t="shared" si="51"/>
        <v>6.9009</v>
      </c>
      <c r="BI272" s="6">
        <v>3.4830000000000001</v>
      </c>
      <c r="BJ272" s="6">
        <f t="shared" si="52"/>
        <v>3.4830000000000001</v>
      </c>
      <c r="BK272" s="6">
        <f t="shared" si="53"/>
        <v>3.3929999999999998</v>
      </c>
      <c r="BL272" s="6">
        <v>56.95</v>
      </c>
      <c r="BM272" s="6">
        <f t="shared" si="54"/>
        <v>56.95</v>
      </c>
      <c r="BN272" s="6">
        <f t="shared" si="55"/>
        <v>56.95</v>
      </c>
      <c r="BO272" s="6">
        <v>2</v>
      </c>
      <c r="BP272" s="6">
        <v>0</v>
      </c>
      <c r="BQ272" s="6">
        <v>16552</v>
      </c>
      <c r="BR272" s="6">
        <v>9.7143226332601653</v>
      </c>
    </row>
    <row r="273" spans="1:70" x14ac:dyDescent="0.25">
      <c r="A273" s="6">
        <v>272</v>
      </c>
      <c r="B273" s="7">
        <v>42752</v>
      </c>
      <c r="C273" s="6">
        <v>904.15250000000003</v>
      </c>
      <c r="D273" s="6">
        <f t="shared" si="56"/>
        <v>9.1562941410825757E-2</v>
      </c>
      <c r="E273" s="6">
        <v>8.7610560403313081E-2</v>
      </c>
      <c r="F273" s="6">
        <v>6.2600000000000003E-2</v>
      </c>
      <c r="G273" s="6">
        <v>6.764E-3</v>
      </c>
      <c r="H273" s="6">
        <v>-8.8626292466610483E-4</v>
      </c>
      <c r="I273" s="6">
        <v>-8.8665588784819977E-4</v>
      </c>
      <c r="J273" s="6">
        <v>-8.8665588784819977E-4</v>
      </c>
      <c r="K273" s="6">
        <v>10.2584582961319</v>
      </c>
      <c r="L273" s="6">
        <v>7.7423841770630886E-2</v>
      </c>
      <c r="M273" s="6">
        <v>7.4572860006488426E-2</v>
      </c>
      <c r="N273" s="6">
        <v>7.4572860006488426E-2</v>
      </c>
      <c r="O273" s="6">
        <v>3.9192678509155998</v>
      </c>
      <c r="P273" s="6">
        <v>1.3525378255801206E-2</v>
      </c>
      <c r="Q273" s="6">
        <v>1.3434726809343402E-2</v>
      </c>
      <c r="R273" s="6">
        <v>1.3434726809343402E-2</v>
      </c>
      <c r="S273" s="6">
        <v>3.5324914563711202E-3</v>
      </c>
      <c r="T273" s="6">
        <v>-4.4054472869444562E-2</v>
      </c>
      <c r="U273" s="6">
        <v>-4.5054347543115714E-2</v>
      </c>
      <c r="V273" s="6">
        <v>-4.5054347543115714E-2</v>
      </c>
      <c r="W273" s="6">
        <v>1316827456.78866</v>
      </c>
      <c r="X273" s="6">
        <v>0.58394089275832861</v>
      </c>
      <c r="Y273" s="6">
        <v>0.58394089275832861</v>
      </c>
      <c r="Z273" s="6">
        <v>1840920</v>
      </c>
      <c r="AA273" s="6">
        <v>1.5892238038911775</v>
      </c>
      <c r="AB273" s="6">
        <v>1.5892238038911775</v>
      </c>
      <c r="AC273" s="6">
        <v>14660002.940091301</v>
      </c>
      <c r="AD273" s="6">
        <v>1.4904051831235587</v>
      </c>
      <c r="AE273" s="6">
        <v>1.4904051831235587</v>
      </c>
      <c r="AF273" s="6">
        <v>26260719.5289868</v>
      </c>
      <c r="AG273" s="6">
        <v>1.157950618270843</v>
      </c>
      <c r="AH273" s="6">
        <v>1.157950618270843</v>
      </c>
      <c r="AI273" s="6">
        <v>100830.920823736</v>
      </c>
      <c r="AJ273" s="6">
        <v>2.6197563512228266</v>
      </c>
      <c r="AK273" s="6">
        <v>2.6197563512228266</v>
      </c>
      <c r="AL273" s="6">
        <v>16108787</v>
      </c>
      <c r="AM273" s="6">
        <v>1.2572359361257454E-4</v>
      </c>
      <c r="AN273" s="6">
        <v>36771322652</v>
      </c>
      <c r="AO273" s="11">
        <f t="shared" si="57"/>
        <v>2.4897862728911291E-15</v>
      </c>
      <c r="AP273" s="6">
        <v>87999178.000000119</v>
      </c>
      <c r="AQ273" s="11">
        <f t="shared" si="58"/>
        <v>3.6107688284552677E-4</v>
      </c>
      <c r="AR273" s="6">
        <v>49382130.999999836</v>
      </c>
      <c r="AS273" s="11">
        <f t="shared" si="59"/>
        <v>3.079389443028094E-4</v>
      </c>
      <c r="AT273" s="6">
        <v>8999999999</v>
      </c>
      <c r="AU273" s="6">
        <v>0</v>
      </c>
      <c r="AV273" s="6">
        <v>640</v>
      </c>
      <c r="AW273" s="6">
        <v>40.770000000000003</v>
      </c>
      <c r="AX273" s="6">
        <v>-1.7140058765915836E-3</v>
      </c>
      <c r="AY273" s="6">
        <v>-1.7140058765915836E-3</v>
      </c>
      <c r="AZ273" s="6">
        <v>2267.889893</v>
      </c>
      <c r="BA273" s="6">
        <v>-2.9675026894465883E-3</v>
      </c>
      <c r="BB273" s="6">
        <v>-2.9675026894465883E-3</v>
      </c>
      <c r="BC273" s="6">
        <v>0.93340000000000001</v>
      </c>
      <c r="BD273" s="6">
        <f t="shared" si="48"/>
        <v>0.93340000000000001</v>
      </c>
      <c r="BE273" s="6">
        <f t="shared" si="49"/>
        <v>0.93340000000000001</v>
      </c>
      <c r="BF273" s="6">
        <v>6.8545999999999996</v>
      </c>
      <c r="BG273" s="6">
        <f t="shared" si="50"/>
        <v>6.8545999999999996</v>
      </c>
      <c r="BH273" s="6">
        <f t="shared" si="51"/>
        <v>6.8545999999999996</v>
      </c>
      <c r="BI273" s="6">
        <v>3.4119999999999999</v>
      </c>
      <c r="BJ273" s="6">
        <f t="shared" si="52"/>
        <v>3.4119999999999999</v>
      </c>
      <c r="BK273" s="6">
        <f t="shared" si="53"/>
        <v>3.3929999999999998</v>
      </c>
      <c r="BL273" s="6">
        <v>59.65</v>
      </c>
      <c r="BM273" s="6">
        <f t="shared" si="54"/>
        <v>59.65</v>
      </c>
      <c r="BN273" s="6">
        <f t="shared" si="55"/>
        <v>59.65</v>
      </c>
      <c r="BO273" s="6">
        <v>2</v>
      </c>
      <c r="BP273" s="6">
        <v>0</v>
      </c>
      <c r="BQ273" s="6">
        <v>19338</v>
      </c>
      <c r="BR273" s="6">
        <v>9.8698790613622993</v>
      </c>
    </row>
    <row r="274" spans="1:70" x14ac:dyDescent="0.25">
      <c r="A274" s="6">
        <v>273</v>
      </c>
      <c r="B274" s="7">
        <v>42753</v>
      </c>
      <c r="C274" s="6">
        <v>873.93499999999904</v>
      </c>
      <c r="D274" s="6">
        <f t="shared" si="56"/>
        <v>-3.3420800141570138E-2</v>
      </c>
      <c r="E274" s="6">
        <v>-3.3992038674578888E-2</v>
      </c>
      <c r="F274" s="6">
        <v>-3.3992038674578888E-2</v>
      </c>
      <c r="G274" s="6">
        <v>6.7629999999999904E-3</v>
      </c>
      <c r="H274" s="6">
        <v>-1.4784151389853249E-4</v>
      </c>
      <c r="I274" s="6">
        <v>-1.4785244353243717E-4</v>
      </c>
      <c r="J274" s="6">
        <v>-1.4785244353243717E-4</v>
      </c>
      <c r="K274" s="6">
        <v>10.1255377409459</v>
      </c>
      <c r="L274" s="6">
        <v>-1.2957166793388463E-2</v>
      </c>
      <c r="M274" s="6">
        <v>-1.3041843117840729E-2</v>
      </c>
      <c r="N274" s="6">
        <v>-1.3041843117840729E-2</v>
      </c>
      <c r="O274" s="6">
        <v>3.85953988598453</v>
      </c>
      <c r="P274" s="6">
        <v>-1.5239572084137207E-2</v>
      </c>
      <c r="Q274" s="6">
        <v>-1.5356887782911074E-2</v>
      </c>
      <c r="R274" s="6">
        <v>-1.5356887782911074E-2</v>
      </c>
      <c r="S274" s="6">
        <v>3.5275397739388098E-3</v>
      </c>
      <c r="T274" s="6">
        <v>-1.4017535480176674E-3</v>
      </c>
      <c r="U274" s="6">
        <v>-1.4027369235965587E-3</v>
      </c>
      <c r="V274" s="6">
        <v>-1.4027369235965587E-3</v>
      </c>
      <c r="W274" s="6">
        <v>1147970282.1944499</v>
      </c>
      <c r="X274" s="6">
        <v>-0.12823029602222999</v>
      </c>
      <c r="Y274" s="6">
        <v>-0.12823029602222999</v>
      </c>
      <c r="Z274" s="6">
        <v>1337800</v>
      </c>
      <c r="AA274" s="6">
        <v>-0.27329813354192467</v>
      </c>
      <c r="AB274" s="6">
        <v>-0.27329813354192467</v>
      </c>
      <c r="AC274" s="6">
        <v>8053530.9801825201</v>
      </c>
      <c r="AD274" s="6">
        <v>-0.45064601875636706</v>
      </c>
      <c r="AE274" s="6">
        <v>-0.45064601875636706</v>
      </c>
      <c r="AF274" s="6">
        <v>26839555.031014498</v>
      </c>
      <c r="AG274" s="6">
        <v>2.2041875181248345E-2</v>
      </c>
      <c r="AH274" s="6">
        <v>2.2041875181248345E-2</v>
      </c>
      <c r="AI274" s="6">
        <v>93293.070186299999</v>
      </c>
      <c r="AJ274" s="6">
        <v>-7.4757332134385901E-2</v>
      </c>
      <c r="AK274" s="6">
        <v>-7.4757332134385901E-2</v>
      </c>
      <c r="AL274" s="6">
        <v>16110674.999999905</v>
      </c>
      <c r="AM274" s="6">
        <v>1.1720311404607964E-4</v>
      </c>
      <c r="AN274" s="6">
        <v>36771322651.999901</v>
      </c>
      <c r="AO274" s="11">
        <f t="shared" si="57"/>
        <v>-2.6972684622987162E-15</v>
      </c>
      <c r="AP274" s="6">
        <v>88030299.000000283</v>
      </c>
      <c r="AQ274" s="11">
        <f t="shared" si="58"/>
        <v>3.5365103069671711E-4</v>
      </c>
      <c r="AR274" s="6">
        <v>49397580.999999844</v>
      </c>
      <c r="AS274" s="11">
        <f t="shared" si="59"/>
        <v>3.128662066043181E-4</v>
      </c>
      <c r="AT274" s="6">
        <v>8999999999</v>
      </c>
      <c r="AU274" s="6">
        <v>0</v>
      </c>
      <c r="AV274" s="6">
        <v>640</v>
      </c>
      <c r="AW274" s="6">
        <v>40.619999</v>
      </c>
      <c r="AX274" s="6">
        <v>-3.6792003924455028E-3</v>
      </c>
      <c r="AY274" s="6">
        <v>-3.6792003924455028E-3</v>
      </c>
      <c r="AZ274" s="6">
        <v>2271.889893</v>
      </c>
      <c r="BA274" s="6">
        <v>1.7637540571728276E-3</v>
      </c>
      <c r="BB274" s="6">
        <v>1.7637540571728276E-3</v>
      </c>
      <c r="BC274" s="6">
        <v>0.94059999999999999</v>
      </c>
      <c r="BD274" s="6">
        <f t="shared" si="48"/>
        <v>0.94059999999999999</v>
      </c>
      <c r="BE274" s="6">
        <f t="shared" si="49"/>
        <v>0.94059999999999999</v>
      </c>
      <c r="BF274" s="6">
        <v>6.8390000000000004</v>
      </c>
      <c r="BG274" s="6">
        <f t="shared" si="50"/>
        <v>6.8390000000000004</v>
      </c>
      <c r="BH274" s="6">
        <f t="shared" si="51"/>
        <v>6.8390000000000004</v>
      </c>
      <c r="BI274" s="6">
        <v>3.302</v>
      </c>
      <c r="BJ274" s="6">
        <f t="shared" si="52"/>
        <v>3.302</v>
      </c>
      <c r="BK274" s="6">
        <f t="shared" si="53"/>
        <v>3.302</v>
      </c>
      <c r="BL274" s="6">
        <v>64.5</v>
      </c>
      <c r="BM274" s="6">
        <f t="shared" si="54"/>
        <v>64.5</v>
      </c>
      <c r="BN274" s="6">
        <f t="shared" si="55"/>
        <v>64.472499999999997</v>
      </c>
      <c r="BO274" s="6">
        <v>2</v>
      </c>
      <c r="BP274" s="6">
        <v>0</v>
      </c>
      <c r="BQ274" s="6">
        <v>17756</v>
      </c>
      <c r="BR274" s="6">
        <v>9.7845350833588345</v>
      </c>
    </row>
    <row r="275" spans="1:70" x14ac:dyDescent="0.25">
      <c r="A275" s="6">
        <v>274</v>
      </c>
      <c r="B275" s="7">
        <v>42754</v>
      </c>
      <c r="C275" s="6">
        <v>896.89</v>
      </c>
      <c r="D275" s="6">
        <f t="shared" si="56"/>
        <v>2.6266255499551999E-2</v>
      </c>
      <c r="E275" s="6">
        <v>2.5927221366291196E-2</v>
      </c>
      <c r="F275" s="6">
        <v>2.5927221366291196E-2</v>
      </c>
      <c r="G275" s="6">
        <v>7.0219999999999901E-3</v>
      </c>
      <c r="H275" s="6">
        <v>3.8296613928729864E-2</v>
      </c>
      <c r="I275" s="6">
        <v>3.7581499153437704E-2</v>
      </c>
      <c r="J275" s="6">
        <v>3.7581499153437704E-2</v>
      </c>
      <c r="K275" s="6">
        <v>10.385306173596399</v>
      </c>
      <c r="L275" s="6">
        <v>2.5654778965470807E-2</v>
      </c>
      <c r="M275" s="6">
        <v>2.5331217385717537E-2</v>
      </c>
      <c r="N275" s="6">
        <v>2.5331217385717537E-2</v>
      </c>
      <c r="O275" s="6">
        <v>3.8559794887924501</v>
      </c>
      <c r="P275" s="6">
        <v>-9.22492653854691E-4</v>
      </c>
      <c r="Q275" s="6">
        <v>-9.2291841206224869E-4</v>
      </c>
      <c r="R275" s="6">
        <v>-9.2291841206224869E-4</v>
      </c>
      <c r="S275" s="6">
        <v>3.6074314408278498E-3</v>
      </c>
      <c r="T275" s="6">
        <v>2.2647984717074892E-2</v>
      </c>
      <c r="U275" s="6">
        <v>2.2395326792343011E-2</v>
      </c>
      <c r="V275" s="6">
        <v>2.2395326792343011E-2</v>
      </c>
      <c r="W275" s="6">
        <v>875858520.40300703</v>
      </c>
      <c r="X275" s="6">
        <v>-0.23703728747339733</v>
      </c>
      <c r="Y275" s="6">
        <v>-0.23703728747339733</v>
      </c>
      <c r="Z275" s="6">
        <v>775208</v>
      </c>
      <c r="AA275" s="6">
        <v>-0.42053520705636122</v>
      </c>
      <c r="AB275" s="6">
        <v>-0.42053520705636122</v>
      </c>
      <c r="AC275" s="6">
        <v>6357101.9087230796</v>
      </c>
      <c r="AD275" s="6">
        <v>-0.21064413555170725</v>
      </c>
      <c r="AE275" s="6">
        <v>-0.21064413555170725</v>
      </c>
      <c r="AF275" s="6">
        <v>21716106.830331199</v>
      </c>
      <c r="AG275" s="6">
        <v>-0.19089169677973011</v>
      </c>
      <c r="AH275" s="6">
        <v>-0.19089169677973011</v>
      </c>
      <c r="AI275" s="6">
        <v>52313.905354396797</v>
      </c>
      <c r="AJ275" s="6">
        <v>-0.43925196962722485</v>
      </c>
      <c r="AK275" s="6">
        <v>-0.43925196962722485</v>
      </c>
      <c r="AL275" s="6">
        <v>16112825</v>
      </c>
      <c r="AM275" s="6">
        <v>1.3345188827252786E-4</v>
      </c>
      <c r="AN275" s="6">
        <v>36855961690.999908</v>
      </c>
      <c r="AO275" s="11">
        <f t="shared" si="57"/>
        <v>2.3017675975657167E-3</v>
      </c>
      <c r="AP275" s="6">
        <v>88062449.000000566</v>
      </c>
      <c r="AQ275" s="11">
        <f t="shared" si="58"/>
        <v>3.6521516302339286E-4</v>
      </c>
      <c r="AR275" s="6">
        <v>49412580.999999866</v>
      </c>
      <c r="AS275" s="11">
        <f t="shared" si="59"/>
        <v>3.0365859413282605E-4</v>
      </c>
      <c r="AT275" s="6">
        <v>8999999999</v>
      </c>
      <c r="AU275" s="6">
        <v>0</v>
      </c>
      <c r="AV275" s="6">
        <v>640</v>
      </c>
      <c r="AW275" s="6">
        <v>40.360000999999997</v>
      </c>
      <c r="AX275" s="6">
        <v>-6.4007387100133376E-3</v>
      </c>
      <c r="AY275" s="6">
        <v>-6.4007387100133376E-3</v>
      </c>
      <c r="AZ275" s="6">
        <v>2263.6899410000001</v>
      </c>
      <c r="BA275" s="6">
        <v>-3.6093087192584027E-3</v>
      </c>
      <c r="BB275" s="6">
        <v>-3.6093087192584027E-3</v>
      </c>
      <c r="BC275" s="6">
        <v>0.93769999999999998</v>
      </c>
      <c r="BD275" s="6">
        <f t="shared" si="48"/>
        <v>0.93769999999999998</v>
      </c>
      <c r="BE275" s="6">
        <f t="shared" si="49"/>
        <v>0.93769999999999998</v>
      </c>
      <c r="BF275" s="6">
        <v>6.8712</v>
      </c>
      <c r="BG275" s="6">
        <f t="shared" si="50"/>
        <v>6.8712</v>
      </c>
      <c r="BH275" s="6">
        <f t="shared" si="51"/>
        <v>6.8712</v>
      </c>
      <c r="BI275" s="6">
        <v>3.3679999999999999</v>
      </c>
      <c r="BJ275" s="6">
        <f t="shared" si="52"/>
        <v>3.3679999999999999</v>
      </c>
      <c r="BK275" s="6">
        <f t="shared" si="53"/>
        <v>3.3679999999999999</v>
      </c>
      <c r="BL275" s="6">
        <v>61.8</v>
      </c>
      <c r="BM275" s="6">
        <f t="shared" si="54"/>
        <v>61.8</v>
      </c>
      <c r="BN275" s="6">
        <f t="shared" si="55"/>
        <v>61.8</v>
      </c>
      <c r="BO275" s="6">
        <v>2</v>
      </c>
      <c r="BP275" s="6">
        <v>0</v>
      </c>
      <c r="BQ275" s="6">
        <v>17488</v>
      </c>
      <c r="BR275" s="6">
        <v>9.7693273908491918</v>
      </c>
    </row>
    <row r="276" spans="1:70" x14ac:dyDescent="0.25">
      <c r="A276" s="6">
        <v>275</v>
      </c>
      <c r="B276" s="7">
        <v>42755</v>
      </c>
      <c r="C276" s="6">
        <v>891.4588</v>
      </c>
      <c r="D276" s="6">
        <f t="shared" si="56"/>
        <v>-6.0555921015955022E-3</v>
      </c>
      <c r="E276" s="6">
        <v>-6.0740015571743916E-3</v>
      </c>
      <c r="F276" s="6">
        <v>-6.0740015571743916E-3</v>
      </c>
      <c r="G276" s="6">
        <v>6.6889999999999901E-3</v>
      </c>
      <c r="H276" s="6">
        <v>-4.7422386784391972E-2</v>
      </c>
      <c r="I276" s="6">
        <v>-4.8583691609969525E-2</v>
      </c>
      <c r="J276" s="6">
        <v>-4.8583691609969525E-2</v>
      </c>
      <c r="K276" s="6">
        <v>10.5499605595357</v>
      </c>
      <c r="L276" s="6">
        <v>1.585455288337265E-2</v>
      </c>
      <c r="M276" s="6">
        <v>1.573018229755082E-2</v>
      </c>
      <c r="N276" s="6">
        <v>1.573018229755082E-2</v>
      </c>
      <c r="O276" s="6">
        <v>3.88257993569125</v>
      </c>
      <c r="P276" s="6">
        <v>6.8984928410836021E-3</v>
      </c>
      <c r="Q276" s="6">
        <v>6.8748071075278843E-3</v>
      </c>
      <c r="R276" s="6">
        <v>6.8748071075278843E-3</v>
      </c>
      <c r="S276" s="6">
        <v>3.5190835759422801E-3</v>
      </c>
      <c r="T276" s="6">
        <v>-2.4490518069359424E-2</v>
      </c>
      <c r="U276" s="6">
        <v>-2.4795398893796009E-2</v>
      </c>
      <c r="V276" s="6">
        <v>-2.4795398893796009E-2</v>
      </c>
      <c r="W276" s="6">
        <v>613796288.09856904</v>
      </c>
      <c r="X276" s="6">
        <v>-0.29920612313488237</v>
      </c>
      <c r="Y276" s="6">
        <v>-0.29920612313488237</v>
      </c>
      <c r="Z276" s="6">
        <v>618070</v>
      </c>
      <c r="AA276" s="6">
        <v>-0.20270430645710572</v>
      </c>
      <c r="AB276" s="6">
        <v>-0.20270430645710572</v>
      </c>
      <c r="AC276" s="6">
        <v>7935034.0336357001</v>
      </c>
      <c r="AD276" s="6">
        <v>0.24821564095856569</v>
      </c>
      <c r="AE276" s="6">
        <v>0.24821564095856569</v>
      </c>
      <c r="AF276" s="6">
        <v>17383885.488088101</v>
      </c>
      <c r="AG276" s="6">
        <v>-0.19949346243739333</v>
      </c>
      <c r="AH276" s="6">
        <v>-0.19949346243739333</v>
      </c>
      <c r="AI276" s="6">
        <v>62406.042521853</v>
      </c>
      <c r="AJ276" s="6">
        <v>0.19291500221762731</v>
      </c>
      <c r="AK276" s="6">
        <v>0.19291500221762731</v>
      </c>
      <c r="AL276" s="6">
        <v>16115162</v>
      </c>
      <c r="AM276" s="6">
        <v>1.4503974318594041E-4</v>
      </c>
      <c r="AN276" s="6">
        <v>36855961690.999908</v>
      </c>
      <c r="AO276" s="11">
        <f t="shared" si="57"/>
        <v>0</v>
      </c>
      <c r="AP276" s="6">
        <v>88093668.000000358</v>
      </c>
      <c r="AQ276" s="11">
        <f t="shared" si="58"/>
        <v>3.5450978656965563E-4</v>
      </c>
      <c r="AR276" s="6">
        <v>49429055.999999948</v>
      </c>
      <c r="AS276" s="11">
        <f t="shared" si="59"/>
        <v>3.3341711091922121E-4</v>
      </c>
      <c r="AT276" s="6">
        <v>8999999999</v>
      </c>
      <c r="AU276" s="6">
        <v>0</v>
      </c>
      <c r="AV276" s="6">
        <v>640</v>
      </c>
      <c r="AW276" s="6">
        <v>40.470001000000003</v>
      </c>
      <c r="AX276" s="6">
        <v>2.7254706956029696E-3</v>
      </c>
      <c r="AY276" s="6">
        <v>2.7254706956029696E-3</v>
      </c>
      <c r="AZ276" s="6">
        <v>2271.3100589999999</v>
      </c>
      <c r="BA276" s="6">
        <v>3.3662375142390669E-3</v>
      </c>
      <c r="BB276" s="6">
        <v>3.3662375142390669E-3</v>
      </c>
      <c r="BC276" s="6">
        <v>0.93440000000000001</v>
      </c>
      <c r="BD276" s="6">
        <f t="shared" si="48"/>
        <v>0.93440000000000001</v>
      </c>
      <c r="BE276" s="6">
        <f t="shared" si="49"/>
        <v>0.93440000000000001</v>
      </c>
      <c r="BF276" s="6">
        <v>6.8765000000000001</v>
      </c>
      <c r="BG276" s="6">
        <f t="shared" si="50"/>
        <v>6.8765000000000001</v>
      </c>
      <c r="BH276" s="6">
        <f t="shared" si="51"/>
        <v>6.8765000000000001</v>
      </c>
      <c r="BI276" s="6">
        <v>3.2040000000000002</v>
      </c>
      <c r="BJ276" s="6">
        <f t="shared" si="52"/>
        <v>3.2040000000000002</v>
      </c>
      <c r="BK276" s="6">
        <f t="shared" si="53"/>
        <v>3.2040000000000002</v>
      </c>
      <c r="BL276" s="6">
        <v>62.55</v>
      </c>
      <c r="BM276" s="6">
        <f t="shared" si="54"/>
        <v>62.55</v>
      </c>
      <c r="BN276" s="6">
        <f t="shared" si="55"/>
        <v>62.55</v>
      </c>
      <c r="BO276" s="6">
        <v>2</v>
      </c>
      <c r="BP276" s="6">
        <v>0</v>
      </c>
      <c r="BQ276" s="6">
        <v>14413</v>
      </c>
      <c r="BR276" s="6">
        <v>9.5759552354843862</v>
      </c>
    </row>
    <row r="277" spans="1:70" x14ac:dyDescent="0.25">
      <c r="A277" s="6">
        <v>276</v>
      </c>
      <c r="B277" s="7">
        <v>42758</v>
      </c>
      <c r="C277" s="6">
        <v>918.90750000000003</v>
      </c>
      <c r="D277" s="6">
        <f t="shared" si="56"/>
        <v>3.0790766774639537E-2</v>
      </c>
      <c r="E277" s="6">
        <v>1.4005435499405523E-4</v>
      </c>
      <c r="F277" s="6">
        <v>1.4005435499405523E-4</v>
      </c>
      <c r="G277" s="6">
        <v>6.6959999999999997E-3</v>
      </c>
      <c r="H277" s="6">
        <v>-1.4912019087385117E-3</v>
      </c>
      <c r="I277" s="6">
        <v>-1.4923148568626845E-3</v>
      </c>
      <c r="J277" s="6">
        <v>-1.4923148568626845E-3</v>
      </c>
      <c r="K277" s="6">
        <v>10.7510244024507</v>
      </c>
      <c r="L277" s="6">
        <v>5.2751656682101028E-4</v>
      </c>
      <c r="M277" s="6">
        <v>5.2737747886888789E-4</v>
      </c>
      <c r="N277" s="6">
        <v>5.2737747886888789E-4</v>
      </c>
      <c r="O277" s="6">
        <v>3.8258420809601499</v>
      </c>
      <c r="P277" s="6">
        <v>-1.4462926424533647E-3</v>
      </c>
      <c r="Q277" s="6">
        <v>-1.4473395331857971E-3</v>
      </c>
      <c r="R277" s="6">
        <v>-1.4473395331857971E-3</v>
      </c>
      <c r="S277" s="6">
        <v>3.6750017924541802E-3</v>
      </c>
      <c r="T277" s="6">
        <v>-3.5732263583939604E-3</v>
      </c>
      <c r="U277" s="6">
        <v>-3.5796255801578795E-3</v>
      </c>
      <c r="V277" s="6">
        <v>-3.5796255801578795E-3</v>
      </c>
      <c r="W277" s="6">
        <v>467022882.86124301</v>
      </c>
      <c r="X277" s="6">
        <v>-0.43745859875630977</v>
      </c>
      <c r="Y277" s="6">
        <v>-0.42460100000000001</v>
      </c>
      <c r="Z277" s="6">
        <v>302306</v>
      </c>
      <c r="AA277" s="6">
        <v>-0.16256637977124083</v>
      </c>
      <c r="AB277" s="6">
        <v>-0.16256637977124083</v>
      </c>
      <c r="AC277" s="6">
        <v>5620391.1667604204</v>
      </c>
      <c r="AD277" s="6">
        <v>8.9550091302107809E-2</v>
      </c>
      <c r="AE277" s="6">
        <v>8.9550091302107809E-2</v>
      </c>
      <c r="AF277" s="6">
        <v>10073093.831597401</v>
      </c>
      <c r="AG277" s="6">
        <v>-0.38529306673548119</v>
      </c>
      <c r="AH277" s="6">
        <v>-0.38529306673548119</v>
      </c>
      <c r="AI277" s="6">
        <v>73081.0423894618</v>
      </c>
      <c r="AJ277" s="6">
        <v>0.67421985481028168</v>
      </c>
      <c r="AK277" s="6">
        <v>0.67421985481028168</v>
      </c>
      <c r="AL277" s="6">
        <v>16121375</v>
      </c>
      <c r="AM277" s="6">
        <v>3.8553754532532779E-4</v>
      </c>
      <c r="AN277" s="6">
        <v>36855961691</v>
      </c>
      <c r="AO277" s="11">
        <f t="shared" si="57"/>
        <v>2.4840685244514143E-15</v>
      </c>
      <c r="AP277" s="6">
        <v>88188215.000000104</v>
      </c>
      <c r="AQ277" s="11">
        <f t="shared" si="58"/>
        <v>1.0732553445242658E-3</v>
      </c>
      <c r="AR277" s="6">
        <v>49472430.999999888</v>
      </c>
      <c r="AS277" s="11">
        <f t="shared" si="59"/>
        <v>8.7752029899054599E-4</v>
      </c>
      <c r="AT277" s="6">
        <v>8999999999</v>
      </c>
      <c r="AU277" s="6">
        <v>0</v>
      </c>
      <c r="AV277" s="6">
        <v>662</v>
      </c>
      <c r="AW277" s="6">
        <v>40.68</v>
      </c>
      <c r="AX277" s="6">
        <v>5.1890040724238244E-3</v>
      </c>
      <c r="AY277" s="6">
        <v>5.1890040724238244E-3</v>
      </c>
      <c r="AZ277" s="6">
        <v>2265.1999510000001</v>
      </c>
      <c r="BA277" s="6">
        <v>-2.6901250121218502E-3</v>
      </c>
      <c r="BB277" s="6">
        <v>-2.6901250121218502E-3</v>
      </c>
      <c r="BC277" s="6">
        <v>0.92900000000000005</v>
      </c>
      <c r="BD277" s="6">
        <f t="shared" si="48"/>
        <v>0.92900000000000005</v>
      </c>
      <c r="BE277" s="6">
        <f t="shared" si="49"/>
        <v>0.92900000000000005</v>
      </c>
      <c r="BF277" s="6">
        <v>6.8539000000000003</v>
      </c>
      <c r="BG277" s="6">
        <f t="shared" si="50"/>
        <v>6.8539000000000003</v>
      </c>
      <c r="BH277" s="6">
        <f t="shared" si="51"/>
        <v>6.8539000000000003</v>
      </c>
      <c r="BI277" s="6">
        <v>3.2429999999999999</v>
      </c>
      <c r="BJ277" s="6">
        <f t="shared" si="52"/>
        <v>3.2429999999999999</v>
      </c>
      <c r="BK277" s="6">
        <f t="shared" si="53"/>
        <v>3.2429999999999999</v>
      </c>
      <c r="BL277" s="6">
        <v>60.1</v>
      </c>
      <c r="BM277" s="6">
        <f t="shared" si="54"/>
        <v>60.1</v>
      </c>
      <c r="BN277" s="6">
        <f t="shared" si="55"/>
        <v>60.1</v>
      </c>
      <c r="BO277" s="6">
        <v>2</v>
      </c>
      <c r="BP277" s="6">
        <v>8</v>
      </c>
      <c r="BQ277" s="6">
        <v>17329</v>
      </c>
      <c r="BR277" s="6">
        <v>9.7601943827096509</v>
      </c>
    </row>
    <row r="278" spans="1:70" x14ac:dyDescent="0.25">
      <c r="A278" s="6">
        <v>277</v>
      </c>
      <c r="B278" s="7">
        <v>42759</v>
      </c>
      <c r="C278" s="6">
        <v>885.78879999999901</v>
      </c>
      <c r="D278" s="6">
        <f t="shared" si="56"/>
        <v>-3.6041386102519578E-2</v>
      </c>
      <c r="E278" s="6">
        <v>-3.6706916934798599E-2</v>
      </c>
      <c r="F278" s="6">
        <v>-3.6706916934798599E-2</v>
      </c>
      <c r="G278" s="6">
        <v>6.5649999999999997E-3</v>
      </c>
      <c r="H278" s="6">
        <v>-1.9563918757467151E-2</v>
      </c>
      <c r="I278" s="6">
        <v>-1.9757825432414645E-2</v>
      </c>
      <c r="J278" s="6">
        <v>-1.9757825432414645E-2</v>
      </c>
      <c r="K278" s="6">
        <v>10.399087248402299</v>
      </c>
      <c r="L278" s="6">
        <v>-3.2735220465891231E-2</v>
      </c>
      <c r="M278" s="6">
        <v>-3.3283005565697098E-2</v>
      </c>
      <c r="N278" s="6">
        <v>-3.3283005565697098E-2</v>
      </c>
      <c r="O278" s="6">
        <v>3.7335085847671099</v>
      </c>
      <c r="P278" s="6">
        <v>-2.413416294743341E-2</v>
      </c>
      <c r="Q278" s="6">
        <v>-2.4430164054120924E-2</v>
      </c>
      <c r="R278" s="6">
        <v>-2.4430164054120924E-2</v>
      </c>
      <c r="S278" s="6">
        <v>3.6318347552875101E-3</v>
      </c>
      <c r="T278" s="6">
        <v>-1.1746126833272376E-2</v>
      </c>
      <c r="U278" s="6">
        <v>-1.1815657595488617E-2</v>
      </c>
      <c r="V278" s="6">
        <v>-1.1815657595488617E-2</v>
      </c>
      <c r="W278" s="6">
        <v>378666162.59162498</v>
      </c>
      <c r="X278" s="6">
        <v>-0.18919141547903481</v>
      </c>
      <c r="Y278" s="6">
        <v>-0.18919141547903481</v>
      </c>
      <c r="Z278" s="6">
        <v>505799</v>
      </c>
      <c r="AA278" s="6">
        <v>0.6731358292590951</v>
      </c>
      <c r="AB278" s="6">
        <v>0.6731358292590951</v>
      </c>
      <c r="AC278" s="6">
        <v>5709572.0081832204</v>
      </c>
      <c r="AD278" s="6">
        <v>1.586737271067978E-2</v>
      </c>
      <c r="AE278" s="6">
        <v>1.586737271067978E-2</v>
      </c>
      <c r="AF278" s="6">
        <v>8449790.0801727306</v>
      </c>
      <c r="AG278" s="6">
        <v>-0.16115245013728272</v>
      </c>
      <c r="AH278" s="6">
        <v>-0.16115245013728272</v>
      </c>
      <c r="AI278" s="6">
        <v>50334.138425525598</v>
      </c>
      <c r="AJ278" s="6">
        <v>-0.31125587731376253</v>
      </c>
      <c r="AK278" s="6">
        <v>-0.31125587731376253</v>
      </c>
      <c r="AL278" s="6">
        <v>16123211.999999905</v>
      </c>
      <c r="AM278" s="6">
        <v>1.1394809685309132E-4</v>
      </c>
      <c r="AN278" s="6">
        <v>36855961691.000008</v>
      </c>
      <c r="AO278" s="11">
        <f t="shared" si="57"/>
        <v>2.0700571037095069E-16</v>
      </c>
      <c r="AP278" s="6">
        <v>88220071.000000626</v>
      </c>
      <c r="AQ278" s="11">
        <f t="shared" si="58"/>
        <v>3.6122740437054431E-4</v>
      </c>
      <c r="AR278" s="6">
        <v>49487580.999999806</v>
      </c>
      <c r="AS278" s="11">
        <f t="shared" si="59"/>
        <v>3.0623116134960253E-4</v>
      </c>
      <c r="AT278" s="6">
        <v>8999999999</v>
      </c>
      <c r="AU278" s="6">
        <v>0</v>
      </c>
      <c r="AV278" s="6">
        <v>662</v>
      </c>
      <c r="AW278" s="6">
        <v>40.889999000000003</v>
      </c>
      <c r="AX278" s="6">
        <v>5.1622173058014599E-3</v>
      </c>
      <c r="AY278" s="6">
        <v>5.1622173058014599E-3</v>
      </c>
      <c r="AZ278" s="6">
        <v>2280.070068</v>
      </c>
      <c r="BA278" s="6">
        <v>6.5645935553880538E-3</v>
      </c>
      <c r="BB278" s="6">
        <v>6.5645935553880538E-3</v>
      </c>
      <c r="BC278" s="6">
        <v>0.93189999999999995</v>
      </c>
      <c r="BD278" s="6">
        <f t="shared" si="48"/>
        <v>0.93189999999999995</v>
      </c>
      <c r="BE278" s="6">
        <f t="shared" si="49"/>
        <v>0.93189999999999995</v>
      </c>
      <c r="BF278" s="6">
        <v>6.859</v>
      </c>
      <c r="BG278" s="6">
        <f t="shared" si="50"/>
        <v>6.859</v>
      </c>
      <c r="BH278" s="6">
        <f t="shared" si="51"/>
        <v>6.859</v>
      </c>
      <c r="BI278" s="6">
        <v>3.2789999999999999</v>
      </c>
      <c r="BJ278" s="6">
        <f t="shared" si="52"/>
        <v>3.2789999999999999</v>
      </c>
      <c r="BK278" s="6">
        <f t="shared" si="53"/>
        <v>3.2789999999999999</v>
      </c>
      <c r="BL278" s="6">
        <v>60.1</v>
      </c>
      <c r="BM278" s="6">
        <f t="shared" si="54"/>
        <v>60.1</v>
      </c>
      <c r="BN278" s="6">
        <f t="shared" si="55"/>
        <v>60.1</v>
      </c>
      <c r="BO278" s="6">
        <v>2</v>
      </c>
      <c r="BP278" s="6">
        <v>8</v>
      </c>
      <c r="BQ278" s="6">
        <v>16059</v>
      </c>
      <c r="BR278" s="6">
        <v>9.684086987500752</v>
      </c>
    </row>
    <row r="279" spans="1:70" x14ac:dyDescent="0.25">
      <c r="A279" s="6">
        <v>278</v>
      </c>
      <c r="B279" s="7">
        <v>42760</v>
      </c>
      <c r="C279" s="6">
        <v>893.47379999999896</v>
      </c>
      <c r="D279" s="6">
        <f t="shared" si="56"/>
        <v>8.6758830095841743E-3</v>
      </c>
      <c r="E279" s="6">
        <v>8.6384638105582411E-3</v>
      </c>
      <c r="F279" s="6">
        <v>8.6384638105582411E-3</v>
      </c>
      <c r="G279" s="6">
        <v>6.5189999999999996E-3</v>
      </c>
      <c r="H279" s="6">
        <v>-7.0068545316070126E-3</v>
      </c>
      <c r="I279" s="6">
        <v>-7.0315178123572129E-3</v>
      </c>
      <c r="J279" s="6">
        <v>-7.0315178123572129E-3</v>
      </c>
      <c r="K279" s="6">
        <v>10.471671231503599</v>
      </c>
      <c r="L279" s="6">
        <v>6.9798417272103818E-3</v>
      </c>
      <c r="M279" s="6">
        <v>6.9555953902903176E-3</v>
      </c>
      <c r="N279" s="6">
        <v>6.9555953902903176E-3</v>
      </c>
      <c r="O279" s="6">
        <v>3.7643329401266699</v>
      </c>
      <c r="P279" s="6">
        <v>8.2561361946038581E-3</v>
      </c>
      <c r="Q279" s="6">
        <v>8.2222407380466867E-3</v>
      </c>
      <c r="R279" s="6">
        <v>8.2222407380466867E-3</v>
      </c>
      <c r="S279" s="6">
        <v>3.6628646440722001E-3</v>
      </c>
      <c r="T279" s="6">
        <v>8.543860300778916E-3</v>
      </c>
      <c r="U279" s="6">
        <v>8.5075680968598154E-3</v>
      </c>
      <c r="V279" s="6">
        <v>8.5075680968598154E-3</v>
      </c>
      <c r="W279" s="6">
        <v>381951425.91795802</v>
      </c>
      <c r="X279" s="6">
        <v>8.6758830095839852E-3</v>
      </c>
      <c r="Y279" s="6">
        <v>8.6758830095839852E-3</v>
      </c>
      <c r="Z279" s="6">
        <v>531352</v>
      </c>
      <c r="AA279" s="6">
        <v>5.0520068248454425E-2</v>
      </c>
      <c r="AB279" s="6">
        <v>5.0520068248454425E-2</v>
      </c>
      <c r="AC279" s="6">
        <v>5749423.9171304498</v>
      </c>
      <c r="AD279" s="6">
        <v>6.9798417272103411E-3</v>
      </c>
      <c r="AE279" s="6">
        <v>6.9798417272103411E-3</v>
      </c>
      <c r="AF279" s="6">
        <v>8519552.6978904698</v>
      </c>
      <c r="AG279" s="6">
        <v>8.2561361946062815E-3</v>
      </c>
      <c r="AH279" s="6">
        <v>8.2561361946062815E-3</v>
      </c>
      <c r="AI279" s="6">
        <v>50764.186272593302</v>
      </c>
      <c r="AJ279" s="6">
        <v>8.543860300777837E-3</v>
      </c>
      <c r="AK279" s="6">
        <v>8.543860300777837E-3</v>
      </c>
      <c r="AL279" s="6">
        <v>16125111.999999907</v>
      </c>
      <c r="AM279" s="6">
        <v>1.178425241820224E-4</v>
      </c>
      <c r="AN279" s="6">
        <v>36855961691</v>
      </c>
      <c r="AO279" s="11">
        <f t="shared" si="57"/>
        <v>-2.0700571037095064E-16</v>
      </c>
      <c r="AP279" s="6">
        <v>88251437.000000745</v>
      </c>
      <c r="AQ279" s="11">
        <f t="shared" si="58"/>
        <v>3.5554267463828028E-4</v>
      </c>
      <c r="AR279" s="6">
        <v>49501980.999999851</v>
      </c>
      <c r="AS279" s="11">
        <f t="shared" si="59"/>
        <v>2.9098209508451748E-4</v>
      </c>
      <c r="AT279" s="6">
        <v>8999999999</v>
      </c>
      <c r="AU279" s="6">
        <v>0</v>
      </c>
      <c r="AV279" s="6">
        <v>662</v>
      </c>
      <c r="AW279" s="6">
        <v>40.659999999999997</v>
      </c>
      <c r="AX279" s="6">
        <v>-5.6248228325954837E-3</v>
      </c>
      <c r="AY279" s="6">
        <v>-5.6248228325954837E-3</v>
      </c>
      <c r="AZ279" s="6">
        <v>2298.3701169999999</v>
      </c>
      <c r="BA279" s="6">
        <v>8.0260906262640107E-3</v>
      </c>
      <c r="BB279" s="6">
        <v>8.0260906262640107E-3</v>
      </c>
      <c r="BC279" s="6">
        <v>0.9304</v>
      </c>
      <c r="BD279" s="6">
        <f t="shared" si="48"/>
        <v>0.9304</v>
      </c>
      <c r="BE279" s="6">
        <f t="shared" si="49"/>
        <v>0.9304</v>
      </c>
      <c r="BF279" s="6">
        <v>6.8836000000000004</v>
      </c>
      <c r="BG279" s="6">
        <f t="shared" si="50"/>
        <v>6.8836000000000004</v>
      </c>
      <c r="BH279" s="6">
        <f t="shared" si="51"/>
        <v>6.8836000000000004</v>
      </c>
      <c r="BI279" s="6">
        <v>3.3319999999999999</v>
      </c>
      <c r="BJ279" s="6">
        <f t="shared" si="52"/>
        <v>3.3319999999999999</v>
      </c>
      <c r="BK279" s="6">
        <f t="shared" si="53"/>
        <v>3.3319999999999999</v>
      </c>
      <c r="BL279" s="6">
        <v>58.05</v>
      </c>
      <c r="BM279" s="6">
        <f t="shared" si="54"/>
        <v>58.05</v>
      </c>
      <c r="BN279" s="6">
        <f t="shared" si="55"/>
        <v>58.05</v>
      </c>
      <c r="BO279" s="6">
        <v>2</v>
      </c>
      <c r="BP279" s="6">
        <v>8</v>
      </c>
      <c r="BQ279" s="6">
        <v>15129</v>
      </c>
      <c r="BR279" s="6">
        <v>9.6244348067824017</v>
      </c>
    </row>
    <row r="280" spans="1:70" x14ac:dyDescent="0.25">
      <c r="A280" s="6">
        <v>279</v>
      </c>
      <c r="B280" s="7">
        <v>42761</v>
      </c>
      <c r="C280" s="6">
        <v>915.35999999999899</v>
      </c>
      <c r="D280" s="6">
        <f t="shared" si="56"/>
        <v>2.4495625948964653E-2</v>
      </c>
      <c r="E280" s="6">
        <v>2.4200419238181153E-2</v>
      </c>
      <c r="F280" s="6">
        <v>2.4200419238181153E-2</v>
      </c>
      <c r="G280" s="6">
        <v>6.6740000000000002E-3</v>
      </c>
      <c r="H280" s="6">
        <v>2.3776652860868327E-2</v>
      </c>
      <c r="I280" s="6">
        <v>2.3498390386780029E-2</v>
      </c>
      <c r="J280" s="6">
        <v>2.3498390386780029E-2</v>
      </c>
      <c r="K280" s="6">
        <v>10.5552558772882</v>
      </c>
      <c r="L280" s="6">
        <v>7.9819776554042286E-3</v>
      </c>
      <c r="M280" s="6">
        <v>7.9502901792252272E-3</v>
      </c>
      <c r="N280" s="6">
        <v>7.9502901792252272E-3</v>
      </c>
      <c r="O280" s="6">
        <v>3.8072395197265299</v>
      </c>
      <c r="P280" s="6">
        <v>1.1398189342522978E-2</v>
      </c>
      <c r="Q280" s="6">
        <v>1.1333719413500642E-2</v>
      </c>
      <c r="R280" s="6">
        <v>1.1333719413500642E-2</v>
      </c>
      <c r="S280" s="6">
        <v>5.1605842512492698E-3</v>
      </c>
      <c r="T280" s="6">
        <v>0.40889297113419287</v>
      </c>
      <c r="U280" s="6">
        <v>0.3428042691613864</v>
      </c>
      <c r="V280" s="6">
        <v>0.1474</v>
      </c>
      <c r="W280" s="6">
        <v>58349366.781026997</v>
      </c>
      <c r="X280" s="6">
        <v>-0.84723354117400185</v>
      </c>
      <c r="Y280" s="6">
        <v>-0.42460100000000001</v>
      </c>
      <c r="Z280" s="6">
        <v>1440230</v>
      </c>
      <c r="AA280" s="6">
        <v>1.7105007603246059</v>
      </c>
      <c r="AB280" s="6">
        <v>1.7105007603246059</v>
      </c>
      <c r="AC280" s="6">
        <v>6557326.85066971</v>
      </c>
      <c r="AD280" s="6">
        <v>0.14051893636371249</v>
      </c>
      <c r="AE280" s="6">
        <v>0.14051893636371249</v>
      </c>
      <c r="AF280" s="6">
        <v>3311696.5904232301</v>
      </c>
      <c r="AG280" s="6">
        <v>-0.61128280933772017</v>
      </c>
      <c r="AH280" s="6">
        <v>-0.49238500000000002</v>
      </c>
      <c r="AI280" s="6">
        <v>518270.566203241</v>
      </c>
      <c r="AJ280" s="6">
        <v>9.2093740539882578</v>
      </c>
      <c r="AK280" s="6">
        <v>2.7008559999999999</v>
      </c>
      <c r="AL280" s="6">
        <v>16127024.999999909</v>
      </c>
      <c r="AM280" s="6">
        <v>1.186348349085497E-4</v>
      </c>
      <c r="AN280" s="6">
        <v>36856524148</v>
      </c>
      <c r="AO280" s="11">
        <f t="shared" si="57"/>
        <v>1.5260950310173255E-5</v>
      </c>
      <c r="AP280" s="6">
        <v>88283178.000000253</v>
      </c>
      <c r="AQ280" s="11">
        <f t="shared" si="58"/>
        <v>3.5966553155965036E-4</v>
      </c>
      <c r="AR280" s="6">
        <v>49516580.999999784</v>
      </c>
      <c r="AS280" s="11">
        <f t="shared" si="59"/>
        <v>2.9493769148214471E-4</v>
      </c>
      <c r="AT280" s="6">
        <v>8999999999</v>
      </c>
      <c r="AU280" s="6">
        <v>0</v>
      </c>
      <c r="AV280" s="6">
        <v>662</v>
      </c>
      <c r="AW280" s="6">
        <v>40.380001</v>
      </c>
      <c r="AX280" s="6">
        <v>-6.8863502213476774E-3</v>
      </c>
      <c r="AY280" s="6">
        <v>-6.8863502213476774E-3</v>
      </c>
      <c r="AZ280" s="6">
        <v>2296.679932</v>
      </c>
      <c r="BA280" s="6">
        <v>-7.3538416963325347E-4</v>
      </c>
      <c r="BB280" s="6">
        <v>-7.3538416963325347E-4</v>
      </c>
      <c r="BC280" s="6">
        <v>0.93610000000000004</v>
      </c>
      <c r="BD280" s="6">
        <f t="shared" si="48"/>
        <v>0.93610000000000004</v>
      </c>
      <c r="BE280" s="6">
        <f t="shared" si="49"/>
        <v>0.93610000000000004</v>
      </c>
      <c r="BF280" s="6">
        <v>6.8817000000000004</v>
      </c>
      <c r="BG280" s="6">
        <f t="shared" si="50"/>
        <v>6.8817000000000004</v>
      </c>
      <c r="BH280" s="6">
        <f t="shared" si="51"/>
        <v>6.8817000000000004</v>
      </c>
      <c r="BI280" s="6">
        <v>3.3820000000000001</v>
      </c>
      <c r="BJ280" s="6">
        <f t="shared" si="52"/>
        <v>3.3820000000000001</v>
      </c>
      <c r="BK280" s="6">
        <f t="shared" si="53"/>
        <v>3.3820000000000001</v>
      </c>
      <c r="BL280" s="6">
        <v>58.05</v>
      </c>
      <c r="BM280" s="6">
        <f t="shared" si="54"/>
        <v>58.05</v>
      </c>
      <c r="BN280" s="6">
        <f t="shared" si="55"/>
        <v>58.05</v>
      </c>
      <c r="BO280" s="6">
        <v>2</v>
      </c>
      <c r="BP280" s="6">
        <v>8</v>
      </c>
      <c r="BQ280" s="6">
        <v>15411</v>
      </c>
      <c r="BR280" s="6">
        <v>9.6429017057460484</v>
      </c>
    </row>
    <row r="281" spans="1:70" x14ac:dyDescent="0.25">
      <c r="A281" s="6">
        <v>280</v>
      </c>
      <c r="B281" s="7">
        <v>42762</v>
      </c>
      <c r="C281" s="6">
        <v>918.28750000000002</v>
      </c>
      <c r="D281" s="6">
        <f t="shared" si="56"/>
        <v>3.1981952455875672E-3</v>
      </c>
      <c r="E281" s="6">
        <v>3.1930918972808927E-3</v>
      </c>
      <c r="F281" s="6">
        <v>3.1930918972808927E-3</v>
      </c>
      <c r="G281" s="6">
        <v>6.4000000000000003E-3</v>
      </c>
      <c r="H281" s="6">
        <v>-4.1054839676355995E-2</v>
      </c>
      <c r="I281" s="6">
        <v>-4.192138996355612E-2</v>
      </c>
      <c r="J281" s="6">
        <v>-4.192138996355612E-2</v>
      </c>
      <c r="K281" s="6">
        <v>10.509979092454399</v>
      </c>
      <c r="L281" s="6">
        <v>-4.2895013972350238E-3</v>
      </c>
      <c r="M281" s="6">
        <v>-4.2987277019710755E-3</v>
      </c>
      <c r="N281" s="6">
        <v>-4.2987277019710755E-3</v>
      </c>
      <c r="O281" s="6">
        <v>3.8472446966817899</v>
      </c>
      <c r="P281" s="6">
        <v>1.0507659617415822E-2</v>
      </c>
      <c r="Q281" s="6">
        <v>1.0452837859941356E-2</v>
      </c>
      <c r="R281" s="6">
        <v>1.0452837859941356E-2</v>
      </c>
      <c r="S281" s="6">
        <v>5.0449580818209203E-3</v>
      </c>
      <c r="T281" s="6">
        <v>-2.2405635447257526E-2</v>
      </c>
      <c r="U281" s="6">
        <v>-2.2660455155129954E-2</v>
      </c>
      <c r="V281" s="6">
        <v>-2.2660455155129954E-2</v>
      </c>
      <c r="W281" s="6">
        <v>49029317.212198198</v>
      </c>
      <c r="X281" s="6">
        <v>-0.15972837552470795</v>
      </c>
      <c r="Y281" s="6">
        <v>-0.15972837552470795</v>
      </c>
      <c r="Z281" s="6">
        <v>942663</v>
      </c>
      <c r="AA281" s="6">
        <v>-0.34547745846149575</v>
      </c>
      <c r="AB281" s="6">
        <v>-0.34547745846149575</v>
      </c>
      <c r="AC281" s="6">
        <v>5497367.8389939703</v>
      </c>
      <c r="AD281" s="6">
        <v>-0.16164498671703156</v>
      </c>
      <c r="AE281" s="6">
        <v>-0.16164498671703156</v>
      </c>
      <c r="AF281" s="6">
        <v>3109803.7992875101</v>
      </c>
      <c r="AG281" s="6">
        <v>-6.0963553158690294E-2</v>
      </c>
      <c r="AH281" s="6">
        <v>-6.0963553158690294E-2</v>
      </c>
      <c r="AI281" s="6">
        <v>596628.53726954304</v>
      </c>
      <c r="AJ281" s="6">
        <v>0.15119124290684449</v>
      </c>
      <c r="AK281" s="6">
        <v>0.15119124290684449</v>
      </c>
      <c r="AL281" s="6">
        <v>16129137</v>
      </c>
      <c r="AM281" s="6">
        <v>1.3096029801474738E-4</v>
      </c>
      <c r="AN281" s="6">
        <v>36856524148</v>
      </c>
      <c r="AO281" s="11">
        <f t="shared" si="57"/>
        <v>0</v>
      </c>
      <c r="AP281" s="6">
        <v>88314051.000000238</v>
      </c>
      <c r="AQ281" s="11">
        <f t="shared" si="58"/>
        <v>3.4970422111429891E-4</v>
      </c>
      <c r="AR281" s="6">
        <v>49531380.999999955</v>
      </c>
      <c r="AS281" s="11">
        <f t="shared" si="59"/>
        <v>2.9888977997433684E-4</v>
      </c>
      <c r="AT281" s="6">
        <v>8999999999</v>
      </c>
      <c r="AU281" s="6">
        <v>0</v>
      </c>
      <c r="AV281" s="6">
        <v>662</v>
      </c>
      <c r="AW281" s="6">
        <v>40.200001</v>
      </c>
      <c r="AX281" s="6">
        <v>-4.4576521927277742E-3</v>
      </c>
      <c r="AY281" s="6">
        <v>-4.4576521927277742E-3</v>
      </c>
      <c r="AZ281" s="6">
        <v>2294.6899410000001</v>
      </c>
      <c r="BA281" s="6">
        <v>-8.6646422615230918E-4</v>
      </c>
      <c r="BB281" s="6">
        <v>-8.6646422615230918E-4</v>
      </c>
      <c r="BC281" s="6">
        <v>0.93459999999999999</v>
      </c>
      <c r="BD281" s="6">
        <f t="shared" si="48"/>
        <v>0.93459999999999999</v>
      </c>
      <c r="BE281" s="6">
        <f t="shared" si="49"/>
        <v>0.93459999999999999</v>
      </c>
      <c r="BF281" s="6">
        <v>6.8817000000000004</v>
      </c>
      <c r="BG281" s="6">
        <f t="shared" si="50"/>
        <v>6.8817000000000004</v>
      </c>
      <c r="BH281" s="6">
        <f t="shared" si="51"/>
        <v>6.8817000000000004</v>
      </c>
      <c r="BI281" s="6">
        <v>3.391</v>
      </c>
      <c r="BJ281" s="6">
        <f t="shared" si="52"/>
        <v>3.391</v>
      </c>
      <c r="BK281" s="6">
        <f t="shared" si="53"/>
        <v>3.391</v>
      </c>
      <c r="BL281" s="6">
        <v>57.05</v>
      </c>
      <c r="BM281" s="6">
        <f t="shared" si="54"/>
        <v>57.05</v>
      </c>
      <c r="BN281" s="6">
        <f t="shared" si="55"/>
        <v>57.05</v>
      </c>
      <c r="BO281" s="6">
        <v>2</v>
      </c>
      <c r="BP281" s="6">
        <v>8</v>
      </c>
      <c r="BQ281" s="6">
        <v>14690</v>
      </c>
      <c r="BR281" s="6">
        <v>9.5949903403704262</v>
      </c>
    </row>
    <row r="282" spans="1:70" x14ac:dyDescent="0.25">
      <c r="A282" s="6">
        <v>281</v>
      </c>
      <c r="B282" s="7">
        <v>42765</v>
      </c>
      <c r="C282" s="6">
        <v>920.991145882262</v>
      </c>
      <c r="D282" s="6">
        <f t="shared" si="56"/>
        <v>2.9442259447743551E-3</v>
      </c>
      <c r="E282" s="6">
        <v>7.4639552196075565E-3</v>
      </c>
      <c r="F282" s="6">
        <v>7.4639552196075565E-3</v>
      </c>
      <c r="G282" s="6">
        <v>6.3720000000000001E-3</v>
      </c>
      <c r="H282" s="6">
        <v>-4.0637699281025289E-3</v>
      </c>
      <c r="I282" s="6">
        <v>-4.0720494795241724E-3</v>
      </c>
      <c r="J282" s="6">
        <v>-4.0720494795241724E-3</v>
      </c>
      <c r="K282" s="6">
        <v>10.570411298387</v>
      </c>
      <c r="L282" s="6">
        <v>1.341924868210204E-2</v>
      </c>
      <c r="M282" s="6">
        <v>1.3330008039638915E-2</v>
      </c>
      <c r="N282" s="6">
        <v>1.3330008039638915E-2</v>
      </c>
      <c r="O282" s="6">
        <v>4.0152402220774199</v>
      </c>
      <c r="P282" s="6">
        <v>5.0889313102059637E-2</v>
      </c>
      <c r="Q282" s="6">
        <v>4.9636770556194788E-2</v>
      </c>
      <c r="R282" s="6">
        <v>4.9636770556194788E-2</v>
      </c>
      <c r="S282" s="6">
        <v>5.2417458001347596E-3</v>
      </c>
      <c r="T282" s="6">
        <v>2.5136838381266381E-2</v>
      </c>
      <c r="U282" s="6">
        <v>2.48261045396969E-2</v>
      </c>
      <c r="V282" s="6">
        <v>2.48261045396969E-2</v>
      </c>
      <c r="W282" s="6">
        <v>30166025.396133199</v>
      </c>
      <c r="X282" s="6">
        <v>0.48686654070145058</v>
      </c>
      <c r="Y282" s="6">
        <v>0.48686654070145058</v>
      </c>
      <c r="Z282" s="6">
        <v>398682</v>
      </c>
      <c r="AA282" s="6">
        <v>0.239829333067962</v>
      </c>
      <c r="AB282" s="6">
        <v>0.239829333067962</v>
      </c>
      <c r="AC282" s="6">
        <v>5394044.1563718896</v>
      </c>
      <c r="AD282" s="6">
        <v>0.6387068821037557</v>
      </c>
      <c r="AE282" s="6">
        <v>0.6387068821037557</v>
      </c>
      <c r="AF282" s="6">
        <v>6460669.01215926</v>
      </c>
      <c r="AG282" s="6">
        <v>3.7023529388602157</v>
      </c>
      <c r="AH282" s="6">
        <v>1.5678399999999999</v>
      </c>
      <c r="AI282" s="6">
        <v>103521.093183752</v>
      </c>
      <c r="AJ282" s="6">
        <v>-0.62987873827431051</v>
      </c>
      <c r="AK282" s="6">
        <v>-0.61693600000000004</v>
      </c>
      <c r="AL282" s="6">
        <v>16134899.999999989</v>
      </c>
      <c r="AM282" s="6">
        <v>3.5730367966921132E-4</v>
      </c>
      <c r="AN282" s="6">
        <v>36856524148</v>
      </c>
      <c r="AO282" s="11">
        <f t="shared" si="57"/>
        <v>0</v>
      </c>
      <c r="AP282" s="6">
        <v>88408471.000000432</v>
      </c>
      <c r="AQ282" s="11">
        <f t="shared" si="58"/>
        <v>1.0691390433464937E-3</v>
      </c>
      <c r="AR282" s="6">
        <v>49574206.00000006</v>
      </c>
      <c r="AS282" s="11">
        <f t="shared" si="59"/>
        <v>8.6460339153685917E-4</v>
      </c>
      <c r="AT282" s="6">
        <v>8999999999</v>
      </c>
      <c r="AU282" s="6">
        <v>0</v>
      </c>
      <c r="AV282" s="6">
        <v>682</v>
      </c>
      <c r="AW282" s="6">
        <v>39.959999000000003</v>
      </c>
      <c r="AX282" s="6">
        <v>-5.970198856462639E-3</v>
      </c>
      <c r="AY282" s="6">
        <v>-5.970198856462639E-3</v>
      </c>
      <c r="AZ282" s="6">
        <v>2280.8999020000001</v>
      </c>
      <c r="BA282" s="6">
        <v>-6.0095434915230575E-3</v>
      </c>
      <c r="BB282" s="6">
        <v>-6.0095434915230575E-3</v>
      </c>
      <c r="BC282" s="6">
        <v>0.93510000000000004</v>
      </c>
      <c r="BD282" s="6">
        <f t="shared" si="48"/>
        <v>0.93510000000000004</v>
      </c>
      <c r="BE282" s="6">
        <f t="shared" si="49"/>
        <v>0.93510000000000004</v>
      </c>
      <c r="BF282" s="6">
        <v>6.8817000000000004</v>
      </c>
      <c r="BG282" s="6">
        <f t="shared" si="50"/>
        <v>6.8817000000000004</v>
      </c>
      <c r="BH282" s="6">
        <f t="shared" si="51"/>
        <v>6.8817000000000004</v>
      </c>
      <c r="BI282" s="6">
        <v>3.2320000000000002</v>
      </c>
      <c r="BJ282" s="6">
        <f t="shared" si="52"/>
        <v>3.2320000000000002</v>
      </c>
      <c r="BK282" s="6">
        <f t="shared" si="53"/>
        <v>3.2320000000000002</v>
      </c>
      <c r="BL282" s="6">
        <v>55.55</v>
      </c>
      <c r="BM282" s="6">
        <f t="shared" si="54"/>
        <v>55.55</v>
      </c>
      <c r="BN282" s="6">
        <f t="shared" si="55"/>
        <v>55.55</v>
      </c>
      <c r="BO282" s="6">
        <v>0</v>
      </c>
      <c r="BP282" s="6">
        <v>0</v>
      </c>
      <c r="BQ282" s="6">
        <v>16990</v>
      </c>
      <c r="BR282" s="6">
        <v>9.740439071085758</v>
      </c>
    </row>
    <row r="283" spans="1:70" x14ac:dyDescent="0.25">
      <c r="A283" s="6">
        <v>282</v>
      </c>
      <c r="B283" s="7">
        <v>42766</v>
      </c>
      <c r="C283" s="6">
        <v>968.26629999999898</v>
      </c>
      <c r="D283" s="6">
        <f t="shared" si="56"/>
        <v>5.1330736814467218E-2</v>
      </c>
      <c r="E283" s="6">
        <v>5.0056730130753069E-2</v>
      </c>
      <c r="F283" s="6">
        <v>5.0056730130753069E-2</v>
      </c>
      <c r="G283" s="6">
        <v>6.3359999999999901E-3</v>
      </c>
      <c r="H283" s="6">
        <v>-5.6497175141258602E-3</v>
      </c>
      <c r="I283" s="6">
        <v>-5.6657375356789826E-3</v>
      </c>
      <c r="J283" s="6">
        <v>-5.6657375356789826E-3</v>
      </c>
      <c r="K283" s="6">
        <v>10.6772980233632</v>
      </c>
      <c r="L283" s="6">
        <v>1.0111879467973947E-2</v>
      </c>
      <c r="M283" s="6">
        <v>1.0061096468900054E-2</v>
      </c>
      <c r="N283" s="6">
        <v>1.0061096468900054E-2</v>
      </c>
      <c r="O283" s="6">
        <v>4.0530929112513503</v>
      </c>
      <c r="P283" s="6">
        <v>9.4272539326043115E-3</v>
      </c>
      <c r="Q283" s="6">
        <v>9.3830946908974467E-3</v>
      </c>
      <c r="R283" s="6">
        <v>9.3830946908974467E-3</v>
      </c>
      <c r="S283" s="6">
        <v>5.1651920791605703E-3</v>
      </c>
      <c r="T283" s="6">
        <v>-1.4604622943031905E-2</v>
      </c>
      <c r="U283" s="6">
        <v>-1.4712320321306255E-2</v>
      </c>
      <c r="V283" s="6">
        <v>-1.4712320321306255E-2</v>
      </c>
      <c r="W283" s="6">
        <v>101775253.242809</v>
      </c>
      <c r="X283" s="6">
        <v>2.3738370204997228</v>
      </c>
      <c r="Y283" s="6">
        <v>1.082905</v>
      </c>
      <c r="Z283" s="6">
        <v>651837</v>
      </c>
      <c r="AA283" s="6">
        <v>0.63497975830361042</v>
      </c>
      <c r="AB283" s="6">
        <v>0.63497975830361042</v>
      </c>
      <c r="AC283" s="6">
        <v>8686038.9216186106</v>
      </c>
      <c r="AD283" s="6">
        <v>0.61030178282058467</v>
      </c>
      <c r="AE283" s="6">
        <v>0.61030178282058467</v>
      </c>
      <c r="AF283" s="6">
        <v>8890133.6760451607</v>
      </c>
      <c r="AG283" s="6">
        <v>0.37603917787980512</v>
      </c>
      <c r="AH283" s="6">
        <v>0.37603917787980512</v>
      </c>
      <c r="AI283" s="6">
        <v>169810.690983829</v>
      </c>
      <c r="AJ283" s="6">
        <v>0.6403487034513019</v>
      </c>
      <c r="AK283" s="6">
        <v>0.6403487034513019</v>
      </c>
      <c r="AL283" s="6">
        <v>16136712.000000017</v>
      </c>
      <c r="AM283" s="6">
        <v>1.1230314411790225E-4</v>
      </c>
      <c r="AN283" s="6">
        <v>36856524147.999901</v>
      </c>
      <c r="AO283" s="11">
        <f t="shared" si="57"/>
        <v>-2.6910331670989128E-15</v>
      </c>
      <c r="AP283" s="6">
        <v>88440036.000000075</v>
      </c>
      <c r="AQ283" s="11">
        <f t="shared" si="58"/>
        <v>3.5703592249256542E-4</v>
      </c>
      <c r="AR283" s="6">
        <v>49589180.999999963</v>
      </c>
      <c r="AS283" s="11">
        <f t="shared" si="59"/>
        <v>3.0207241241348625E-4</v>
      </c>
      <c r="AT283" s="6">
        <v>8999999999</v>
      </c>
      <c r="AU283" s="6">
        <v>0</v>
      </c>
      <c r="AV283" s="6">
        <v>682</v>
      </c>
      <c r="AW283" s="6">
        <v>40.220001000000003</v>
      </c>
      <c r="AX283" s="6">
        <v>6.5065567193833022E-3</v>
      </c>
      <c r="AY283" s="6">
        <v>6.5065567193833022E-3</v>
      </c>
      <c r="AZ283" s="6">
        <v>2278.8701169999999</v>
      </c>
      <c r="BA283" s="6">
        <v>-8.8990533877456165E-4</v>
      </c>
      <c r="BB283" s="6">
        <v>-8.8990533877456165E-4</v>
      </c>
      <c r="BC283" s="6">
        <v>0.92610000000000003</v>
      </c>
      <c r="BD283" s="6">
        <f t="shared" si="48"/>
        <v>0.92610000000000003</v>
      </c>
      <c r="BE283" s="6">
        <f t="shared" si="49"/>
        <v>0.92610000000000003</v>
      </c>
      <c r="BF283" s="6">
        <v>6.8817000000000004</v>
      </c>
      <c r="BG283" s="6">
        <f t="shared" si="50"/>
        <v>6.8817000000000004</v>
      </c>
      <c r="BH283" s="6">
        <f t="shared" si="51"/>
        <v>6.8817000000000004</v>
      </c>
      <c r="BI283" s="6">
        <v>3.117</v>
      </c>
      <c r="BJ283" s="6">
        <f t="shared" si="52"/>
        <v>3.117</v>
      </c>
      <c r="BK283" s="6">
        <f t="shared" si="53"/>
        <v>3.117</v>
      </c>
      <c r="BL283" s="6">
        <v>56.4</v>
      </c>
      <c r="BM283" s="6">
        <f t="shared" si="54"/>
        <v>56.4</v>
      </c>
      <c r="BN283" s="6">
        <f t="shared" si="55"/>
        <v>56.4</v>
      </c>
      <c r="BO283" s="6">
        <v>0</v>
      </c>
      <c r="BP283" s="6">
        <v>0</v>
      </c>
      <c r="BQ283" s="6">
        <v>16195</v>
      </c>
      <c r="BR283" s="6">
        <v>9.6925195771520514</v>
      </c>
    </row>
    <row r="284" spans="1:70" x14ac:dyDescent="0.25">
      <c r="A284" s="6">
        <v>283</v>
      </c>
      <c r="B284" s="7">
        <v>42767</v>
      </c>
      <c r="C284" s="6">
        <v>986.57289034543498</v>
      </c>
      <c r="D284" s="6">
        <f t="shared" si="56"/>
        <v>1.8906565627075968E-2</v>
      </c>
      <c r="E284" s="6">
        <v>1.8730057815868912E-2</v>
      </c>
      <c r="F284" s="6">
        <v>1.8730057815868912E-2</v>
      </c>
      <c r="G284" s="6">
        <v>6.4920000000000004E-3</v>
      </c>
      <c r="H284" s="6">
        <v>2.4621212121213785E-2</v>
      </c>
      <c r="I284" s="6">
        <v>2.4322995140221598E-2</v>
      </c>
      <c r="J284" s="6">
        <v>2.4322995140221598E-2</v>
      </c>
      <c r="K284" s="6">
        <v>10.700989418222401</v>
      </c>
      <c r="L284" s="6">
        <v>2.2188567563967217E-3</v>
      </c>
      <c r="M284" s="6">
        <v>2.2163987290795589E-3</v>
      </c>
      <c r="N284" s="6">
        <v>2.2163987290795589E-3</v>
      </c>
      <c r="O284" s="6">
        <v>4.0583493420837398</v>
      </c>
      <c r="P284" s="6">
        <v>1.2968937420106169E-3</v>
      </c>
      <c r="Q284" s="6">
        <v>1.296053501711351E-3</v>
      </c>
      <c r="R284" s="6">
        <v>1.296053501711351E-3</v>
      </c>
      <c r="S284" s="6">
        <v>5.4842648214153099E-3</v>
      </c>
      <c r="T284" s="6">
        <v>6.1773645077414854E-2</v>
      </c>
      <c r="U284" s="6">
        <v>5.9940759873717636E-2</v>
      </c>
      <c r="V284" s="6">
        <v>5.9940759873717636E-2</v>
      </c>
      <c r="W284" s="6">
        <v>92784081.552314699</v>
      </c>
      <c r="X284" s="6">
        <v>-8.8343397869457788E-2</v>
      </c>
      <c r="Y284" s="6">
        <v>-8.8343397869457788E-2</v>
      </c>
      <c r="Z284" s="6">
        <v>1839380</v>
      </c>
      <c r="AA284" s="6">
        <v>1.8218404294325115</v>
      </c>
      <c r="AB284" s="6">
        <v>1.8218404294325115</v>
      </c>
      <c r="AC284" s="6">
        <v>9511590.1541118491</v>
      </c>
      <c r="AD284" s="6">
        <v>9.5043464569164071E-2</v>
      </c>
      <c r="AE284" s="6">
        <v>9.5043464569164071E-2</v>
      </c>
      <c r="AF284" s="6">
        <v>3759636.7949223602</v>
      </c>
      <c r="AG284" s="6">
        <v>-0.57710008286457382</v>
      </c>
      <c r="AH284" s="6">
        <v>-0.49238500000000002</v>
      </c>
      <c r="AI284" s="6">
        <v>103751.808474196</v>
      </c>
      <c r="AJ284" s="6">
        <v>-0.38901486194366736</v>
      </c>
      <c r="AK284" s="6">
        <v>-0.38901486194366736</v>
      </c>
      <c r="AL284" s="6">
        <v>16139161.999999989</v>
      </c>
      <c r="AM284" s="6">
        <v>1.5182770814600011E-4</v>
      </c>
      <c r="AN284" s="6">
        <v>36856524148</v>
      </c>
      <c r="AO284" s="11">
        <f t="shared" si="57"/>
        <v>2.6910331670989199E-15</v>
      </c>
      <c r="AP284" s="6">
        <v>88471623.000000596</v>
      </c>
      <c r="AQ284" s="11">
        <f t="shared" si="58"/>
        <v>3.5715724946698931E-4</v>
      </c>
      <c r="AR284" s="6">
        <v>49604655.99999994</v>
      </c>
      <c r="AS284" s="11">
        <f t="shared" si="59"/>
        <v>3.1206403670949235E-4</v>
      </c>
      <c r="AT284" s="6">
        <v>8999999999</v>
      </c>
      <c r="AU284" s="6">
        <v>0</v>
      </c>
      <c r="AV284" s="6">
        <v>682</v>
      </c>
      <c r="AW284" s="6">
        <v>40.360000999999997</v>
      </c>
      <c r="AX284" s="6">
        <v>3.4808552093271569E-3</v>
      </c>
      <c r="AY284" s="6">
        <v>3.4808552093271569E-3</v>
      </c>
      <c r="AZ284" s="6">
        <v>2279.5500489999999</v>
      </c>
      <c r="BA284" s="6">
        <v>2.9836364737412019E-4</v>
      </c>
      <c r="BB284" s="6">
        <v>2.9836364737412019E-4</v>
      </c>
      <c r="BC284" s="6">
        <v>0.92859999999999998</v>
      </c>
      <c r="BD284" s="6">
        <f t="shared" si="48"/>
        <v>0.92859999999999998</v>
      </c>
      <c r="BE284" s="6">
        <f t="shared" si="49"/>
        <v>0.92859999999999998</v>
      </c>
      <c r="BF284" s="6">
        <v>6.8817000000000004</v>
      </c>
      <c r="BG284" s="6">
        <f t="shared" si="50"/>
        <v>6.8817000000000004</v>
      </c>
      <c r="BH284" s="6">
        <f t="shared" si="51"/>
        <v>6.8817000000000004</v>
      </c>
      <c r="BI284" s="6">
        <v>3.1680000000000001</v>
      </c>
      <c r="BJ284" s="6">
        <f t="shared" si="52"/>
        <v>3.1680000000000001</v>
      </c>
      <c r="BK284" s="6">
        <f t="shared" si="53"/>
        <v>3.1680000000000001</v>
      </c>
      <c r="BL284" s="6">
        <v>56.4</v>
      </c>
      <c r="BM284" s="6">
        <f t="shared" si="54"/>
        <v>56.4</v>
      </c>
      <c r="BN284" s="6">
        <f t="shared" si="55"/>
        <v>56.4</v>
      </c>
      <c r="BO284" s="6">
        <v>0</v>
      </c>
      <c r="BP284" s="6">
        <v>0</v>
      </c>
      <c r="BQ284" s="6">
        <v>16312</v>
      </c>
      <c r="BR284" s="6">
        <v>9.6997176149363025</v>
      </c>
    </row>
    <row r="285" spans="1:70" x14ac:dyDescent="0.25">
      <c r="A285" s="6">
        <v>284</v>
      </c>
      <c r="B285" s="7">
        <v>42768</v>
      </c>
      <c r="C285" s="6">
        <v>1008.40331822314</v>
      </c>
      <c r="D285" s="6">
        <f t="shared" si="56"/>
        <v>2.2127536739897018E-2</v>
      </c>
      <c r="E285" s="6">
        <v>2.1886275326345586E-2</v>
      </c>
      <c r="F285" s="6">
        <v>2.1886275326345586E-2</v>
      </c>
      <c r="G285" s="6">
        <v>6.4669999999999901E-3</v>
      </c>
      <c r="H285" s="6">
        <v>-3.8508934072720665E-3</v>
      </c>
      <c r="I285" s="6">
        <v>-3.8583271878906366E-3</v>
      </c>
      <c r="J285" s="6">
        <v>-3.8583271878906366E-3</v>
      </c>
      <c r="K285" s="6">
        <v>10.8104610869481</v>
      </c>
      <c r="L285" s="6">
        <v>1.0230051114645877E-2</v>
      </c>
      <c r="M285" s="6">
        <v>1.0178078297587352E-2</v>
      </c>
      <c r="N285" s="6">
        <v>1.0178078297587352E-2</v>
      </c>
      <c r="O285" s="6">
        <v>4.0642606318951398</v>
      </c>
      <c r="P285" s="6">
        <v>1.4565749059850194E-3</v>
      </c>
      <c r="Q285" s="6">
        <v>1.4555151297274221E-3</v>
      </c>
      <c r="R285" s="6">
        <v>1.4555151297274221E-3</v>
      </c>
      <c r="S285" s="6">
        <v>6.2625549565499001E-3</v>
      </c>
      <c r="T285" s="6">
        <v>0.1419133029636849</v>
      </c>
      <c r="U285" s="6">
        <v>0.13270519150758003</v>
      </c>
      <c r="V285" s="6">
        <v>0.13270519150758003</v>
      </c>
      <c r="W285" s="6">
        <v>93269627.171864793</v>
      </c>
      <c r="X285" s="6">
        <v>5.2330702791548089E-3</v>
      </c>
      <c r="Y285" s="6">
        <v>5.2330702791548089E-3</v>
      </c>
      <c r="Z285" s="6">
        <v>681979</v>
      </c>
      <c r="AA285" s="6">
        <v>-0.62923430721221285</v>
      </c>
      <c r="AB285" s="6">
        <v>-0.52732100000000004</v>
      </c>
      <c r="AC285" s="6">
        <v>6770261.6608198499</v>
      </c>
      <c r="AD285" s="6">
        <v>-0.28820927404098945</v>
      </c>
      <c r="AE285" s="6">
        <v>-0.28820927404098945</v>
      </c>
      <c r="AF285" s="6">
        <v>3110832.0155733498</v>
      </c>
      <c r="AG285" s="6">
        <v>-0.17257113246291889</v>
      </c>
      <c r="AH285" s="6">
        <v>-0.17257113246291889</v>
      </c>
      <c r="AI285" s="6">
        <v>288716.16495332698</v>
      </c>
      <c r="AJ285" s="6">
        <v>1.7827579027225655</v>
      </c>
      <c r="AK285" s="6">
        <v>1.7827579027225655</v>
      </c>
      <c r="AL285" s="6">
        <v>16141149.999999965</v>
      </c>
      <c r="AM285" s="6">
        <v>1.2317863839372744E-4</v>
      </c>
      <c r="AN285" s="6">
        <v>36856513335.999901</v>
      </c>
      <c r="AO285" s="11">
        <f t="shared" si="57"/>
        <v>-2.9335376433669577E-7</v>
      </c>
      <c r="AP285" s="6">
        <v>88503085.000000179</v>
      </c>
      <c r="AQ285" s="11">
        <f t="shared" si="58"/>
        <v>3.5561685128781412E-4</v>
      </c>
      <c r="AR285" s="6">
        <v>49619905.999999896</v>
      </c>
      <c r="AS285" s="11">
        <f t="shared" si="59"/>
        <v>3.074308185899992E-4</v>
      </c>
      <c r="AT285" s="6">
        <v>8999999999</v>
      </c>
      <c r="AU285" s="6">
        <v>0</v>
      </c>
      <c r="AV285" s="6">
        <v>682</v>
      </c>
      <c r="AW285" s="6">
        <v>40.369999</v>
      </c>
      <c r="AX285" s="6">
        <v>2.4772050922404736E-4</v>
      </c>
      <c r="AY285" s="6">
        <v>2.4772050922404736E-4</v>
      </c>
      <c r="AZ285" s="6">
        <v>2280.8500979999999</v>
      </c>
      <c r="BA285" s="6">
        <v>5.7030947864919837E-4</v>
      </c>
      <c r="BB285" s="6">
        <v>5.7030947864919837E-4</v>
      </c>
      <c r="BC285" s="6">
        <v>0.92949999999999999</v>
      </c>
      <c r="BD285" s="6">
        <f t="shared" si="48"/>
        <v>0.92949999999999999</v>
      </c>
      <c r="BE285" s="6">
        <f t="shared" si="49"/>
        <v>0.92949999999999999</v>
      </c>
      <c r="BF285" s="6">
        <v>6.8817000000000004</v>
      </c>
      <c r="BG285" s="6">
        <f t="shared" si="50"/>
        <v>6.8817000000000004</v>
      </c>
      <c r="BH285" s="6">
        <f t="shared" si="51"/>
        <v>6.8817000000000004</v>
      </c>
      <c r="BI285" s="6">
        <v>3.1869999999999998</v>
      </c>
      <c r="BJ285" s="6">
        <f t="shared" si="52"/>
        <v>3.1869999999999998</v>
      </c>
      <c r="BK285" s="6">
        <f t="shared" si="53"/>
        <v>3.1869999999999998</v>
      </c>
      <c r="BL285" s="6">
        <v>59.05</v>
      </c>
      <c r="BM285" s="6">
        <f t="shared" si="54"/>
        <v>59.05</v>
      </c>
      <c r="BN285" s="6">
        <f t="shared" si="55"/>
        <v>59.05</v>
      </c>
      <c r="BO285" s="6">
        <v>0</v>
      </c>
      <c r="BP285" s="6">
        <v>0</v>
      </c>
      <c r="BQ285" s="6">
        <v>16428</v>
      </c>
      <c r="BR285" s="6">
        <v>9.7068033449063371</v>
      </c>
    </row>
    <row r="286" spans="1:70" x14ac:dyDescent="0.25">
      <c r="A286" s="6">
        <v>285</v>
      </c>
      <c r="B286" s="7">
        <v>42769</v>
      </c>
      <c r="C286" s="6">
        <v>1015.4425</v>
      </c>
      <c r="D286" s="6">
        <f t="shared" si="56"/>
        <v>6.9805222272209654E-3</v>
      </c>
      <c r="E286" s="6">
        <v>6.9562711732131027E-3</v>
      </c>
      <c r="F286" s="6">
        <v>6.9562711732131027E-3</v>
      </c>
      <c r="G286" s="6">
        <v>6.5009999999999903E-3</v>
      </c>
      <c r="H286" s="6">
        <v>5.2574609556208796E-3</v>
      </c>
      <c r="I286" s="6">
        <v>5.2436887578759641E-3</v>
      </c>
      <c r="J286" s="6">
        <v>5.2436887578759641E-3</v>
      </c>
      <c r="K286" s="6">
        <v>10.937685579154699</v>
      </c>
      <c r="L286" s="6">
        <v>1.1768646238429388E-2</v>
      </c>
      <c r="M286" s="6">
        <v>1.1699934293590168E-2</v>
      </c>
      <c r="N286" s="6">
        <v>1.1699934293590168E-2</v>
      </c>
      <c r="O286" s="6">
        <v>4.00932724592949</v>
      </c>
      <c r="P286" s="6">
        <v>-1.3516206498802879E-2</v>
      </c>
      <c r="Q286" s="6">
        <v>-1.3608381935003591E-2</v>
      </c>
      <c r="R286" s="6">
        <v>-1.3608381935003591E-2</v>
      </c>
      <c r="S286" s="6">
        <v>6.8296585504408003E-3</v>
      </c>
      <c r="T286" s="6">
        <v>9.0554669432126284E-2</v>
      </c>
      <c r="U286" s="6">
        <v>8.6686437848740486E-2</v>
      </c>
      <c r="V286" s="6">
        <v>8.6686437848740486E-2</v>
      </c>
      <c r="W286" s="6">
        <v>138411478.18957001</v>
      </c>
      <c r="X286" s="6">
        <v>0.48399304668092918</v>
      </c>
      <c r="Y286" s="6">
        <v>0.48399304668092918</v>
      </c>
      <c r="Z286" s="6">
        <v>545416</v>
      </c>
      <c r="AA286" s="6">
        <v>-0.20024516883950971</v>
      </c>
      <c r="AB286" s="6">
        <v>-0.20024516883950971</v>
      </c>
      <c r="AC286" s="6">
        <v>8348606.1415292798</v>
      </c>
      <c r="AD286" s="6">
        <v>0.23312902215337702</v>
      </c>
      <c r="AE286" s="6">
        <v>0.23312902215337702</v>
      </c>
      <c r="AF286" s="6">
        <v>4898382.3238849901</v>
      </c>
      <c r="AG286" s="6">
        <v>0.57462129081958202</v>
      </c>
      <c r="AH286" s="6">
        <v>0.57462129081958202</v>
      </c>
      <c r="AI286" s="6">
        <v>566711.899068987</v>
      </c>
      <c r="AJ286" s="6">
        <v>0.96286861582758976</v>
      </c>
      <c r="AK286" s="6">
        <v>0.96286861582758976</v>
      </c>
      <c r="AL286" s="6">
        <v>16142975</v>
      </c>
      <c r="AM286" s="6">
        <v>1.1306505422695374E-4</v>
      </c>
      <c r="AN286" s="6">
        <v>36856513335.999901</v>
      </c>
      <c r="AO286" s="11">
        <f t="shared" si="57"/>
        <v>0</v>
      </c>
      <c r="AP286" s="6">
        <v>88534351.000000611</v>
      </c>
      <c r="AQ286" s="11">
        <f t="shared" si="58"/>
        <v>3.5327582084208783E-4</v>
      </c>
      <c r="AR286" s="6">
        <v>49632905.99999994</v>
      </c>
      <c r="AS286" s="11">
        <f t="shared" si="59"/>
        <v>2.619916289249869E-4</v>
      </c>
      <c r="AT286" s="6">
        <v>8999999999</v>
      </c>
      <c r="AU286" s="6">
        <v>0</v>
      </c>
      <c r="AV286" s="6">
        <v>682</v>
      </c>
      <c r="AW286" s="6">
        <v>40.349997999999999</v>
      </c>
      <c r="AX286" s="6">
        <v>-4.9544217229236496E-4</v>
      </c>
      <c r="AY286" s="6">
        <v>-4.9544217229236496E-4</v>
      </c>
      <c r="AZ286" s="6">
        <v>2297.419922</v>
      </c>
      <c r="BA286" s="6">
        <v>7.2647580016458203E-3</v>
      </c>
      <c r="BB286" s="6">
        <v>7.2647580016458203E-3</v>
      </c>
      <c r="BC286" s="6">
        <v>0.92730000000000001</v>
      </c>
      <c r="BD286" s="6">
        <f t="shared" si="48"/>
        <v>0.92730000000000001</v>
      </c>
      <c r="BE286" s="6">
        <f t="shared" si="49"/>
        <v>0.92730000000000001</v>
      </c>
      <c r="BF286" s="6">
        <v>6.8696999999999999</v>
      </c>
      <c r="BG286" s="6">
        <f t="shared" si="50"/>
        <v>6.8696999999999999</v>
      </c>
      <c r="BH286" s="6">
        <f t="shared" si="51"/>
        <v>6.8696999999999999</v>
      </c>
      <c r="BI286" s="6">
        <v>3.0630000000000002</v>
      </c>
      <c r="BJ286" s="6">
        <f t="shared" si="52"/>
        <v>3.0630000000000002</v>
      </c>
      <c r="BK286" s="6">
        <f t="shared" si="53"/>
        <v>3.0630000000000002</v>
      </c>
      <c r="BL286" s="6">
        <v>59.05</v>
      </c>
      <c r="BM286" s="6">
        <f t="shared" si="54"/>
        <v>59.05</v>
      </c>
      <c r="BN286" s="6">
        <f t="shared" si="55"/>
        <v>59.05</v>
      </c>
      <c r="BO286" s="6">
        <v>0</v>
      </c>
      <c r="BP286" s="6">
        <v>0</v>
      </c>
      <c r="BQ286" s="6">
        <v>15769</v>
      </c>
      <c r="BR286" s="6">
        <v>9.6658646799570835</v>
      </c>
    </row>
    <row r="287" spans="1:70" x14ac:dyDescent="0.25">
      <c r="A287" s="6">
        <v>286</v>
      </c>
      <c r="B287" s="7">
        <v>42772</v>
      </c>
      <c r="C287" s="6">
        <v>1024.5110886063201</v>
      </c>
      <c r="D287" s="6">
        <f t="shared" si="56"/>
        <v>8.9306766324238705E-3</v>
      </c>
      <c r="E287" s="6">
        <v>7.4310047242135586E-3</v>
      </c>
      <c r="F287" s="6">
        <v>7.4310047242135586E-3</v>
      </c>
      <c r="G287" s="6">
        <v>6.4450000000000002E-3</v>
      </c>
      <c r="H287" s="6">
        <v>-3.1022180859157131E-4</v>
      </c>
      <c r="I287" s="6">
        <v>-3.1026993733076976E-4</v>
      </c>
      <c r="J287" s="6">
        <v>-3.1026993733076976E-4</v>
      </c>
      <c r="K287" s="6">
        <v>11.2940161309842</v>
      </c>
      <c r="L287" s="6">
        <v>4.6056033649776243E-3</v>
      </c>
      <c r="M287" s="6">
        <v>4.5950300257750556E-3</v>
      </c>
      <c r="N287" s="6">
        <v>4.5950300257750556E-3</v>
      </c>
      <c r="O287" s="6">
        <v>3.9574921147209401</v>
      </c>
      <c r="P287" s="6">
        <v>3.7778160918406077E-4</v>
      </c>
      <c r="Q287" s="6">
        <v>3.777102676791015E-4</v>
      </c>
      <c r="R287" s="6">
        <v>3.777102676791015E-4</v>
      </c>
      <c r="S287" s="6">
        <v>5.8907268602525001E-3</v>
      </c>
      <c r="T287" s="6">
        <v>-6.4505436416783163E-2</v>
      </c>
      <c r="U287" s="6">
        <v>-6.6679944526762833E-2</v>
      </c>
      <c r="V287" s="6">
        <v>-6.6679944526762833E-2</v>
      </c>
      <c r="W287" s="6">
        <v>73413586.500032604</v>
      </c>
      <c r="X287" s="6">
        <v>-2.4852166018297144E-2</v>
      </c>
      <c r="Y287" s="6">
        <v>-2.4852166018297144E-2</v>
      </c>
      <c r="Z287" s="6">
        <v>388605</v>
      </c>
      <c r="AA287" s="6">
        <v>5.7820036802735161E-2</v>
      </c>
      <c r="AB287" s="6">
        <v>5.7820036802735161E-2</v>
      </c>
      <c r="AC287" s="6">
        <v>4068555.0619028001</v>
      </c>
      <c r="AD287" s="6">
        <v>0.10700317105895499</v>
      </c>
      <c r="AE287" s="6">
        <v>0.10700317105895499</v>
      </c>
      <c r="AF287" s="6">
        <v>3227147.5932877399</v>
      </c>
      <c r="AG287" s="6">
        <v>0.12023754814297402</v>
      </c>
      <c r="AH287" s="6">
        <v>0.12023754814297402</v>
      </c>
      <c r="AI287" s="6">
        <v>339642.62520041299</v>
      </c>
      <c r="AJ287" s="6">
        <v>-0.26107528369311667</v>
      </c>
      <c r="AK287" s="6">
        <v>-0.26107528369311667</v>
      </c>
      <c r="AL287" s="6">
        <v>16148337.00000008</v>
      </c>
      <c r="AM287" s="6">
        <v>3.3215686700128653E-4</v>
      </c>
      <c r="AN287" s="6">
        <v>36856513336</v>
      </c>
      <c r="AO287" s="11">
        <f t="shared" si="57"/>
        <v>2.691033956523854E-15</v>
      </c>
      <c r="AP287" s="6">
        <v>88628934.999999985</v>
      </c>
      <c r="AQ287" s="11">
        <f t="shared" si="58"/>
        <v>1.0683310933105898E-3</v>
      </c>
      <c r="AR287" s="6">
        <v>49673505.999999925</v>
      </c>
      <c r="AS287" s="11">
        <f t="shared" si="59"/>
        <v>8.180056996861144E-4</v>
      </c>
      <c r="AT287" s="6">
        <v>8999999999</v>
      </c>
      <c r="AU287" s="6">
        <v>0</v>
      </c>
      <c r="AV287" s="6">
        <v>669</v>
      </c>
      <c r="AW287" s="6">
        <v>40.290000999999997</v>
      </c>
      <c r="AX287" s="6">
        <v>-1.4869145718421782E-3</v>
      </c>
      <c r="AY287" s="6">
        <v>-1.4869145718421782E-3</v>
      </c>
      <c r="AZ287" s="6">
        <v>2292.5600589999999</v>
      </c>
      <c r="BA287" s="6">
        <v>-2.1153568633501788E-3</v>
      </c>
      <c r="BB287" s="6">
        <v>-2.1153568633501788E-3</v>
      </c>
      <c r="BC287" s="6">
        <v>0.93020000000000003</v>
      </c>
      <c r="BD287" s="6">
        <f t="shared" si="48"/>
        <v>0.93020000000000003</v>
      </c>
      <c r="BE287" s="6">
        <f t="shared" si="49"/>
        <v>0.93020000000000003</v>
      </c>
      <c r="BF287" s="6">
        <v>6.8630000000000004</v>
      </c>
      <c r="BG287" s="6">
        <f t="shared" si="50"/>
        <v>6.8630000000000004</v>
      </c>
      <c r="BH287" s="6">
        <f t="shared" si="51"/>
        <v>6.8630000000000004</v>
      </c>
      <c r="BI287" s="6">
        <v>3.05</v>
      </c>
      <c r="BJ287" s="6">
        <f t="shared" si="52"/>
        <v>3.05</v>
      </c>
      <c r="BK287" s="6">
        <f t="shared" si="53"/>
        <v>3.05</v>
      </c>
      <c r="BL287" s="6">
        <v>58.05</v>
      </c>
      <c r="BM287" s="6">
        <f t="shared" si="54"/>
        <v>58.05</v>
      </c>
      <c r="BN287" s="6">
        <f t="shared" si="55"/>
        <v>58.05</v>
      </c>
      <c r="BO287" s="6">
        <v>0</v>
      </c>
      <c r="BP287" s="6">
        <v>0</v>
      </c>
      <c r="BQ287" s="6">
        <v>16229</v>
      </c>
      <c r="BR287" s="6">
        <v>9.6946166605086361</v>
      </c>
    </row>
    <row r="288" spans="1:70" x14ac:dyDescent="0.25">
      <c r="A288" s="6">
        <v>287</v>
      </c>
      <c r="B288" s="7">
        <v>42773</v>
      </c>
      <c r="C288" s="6">
        <v>1051.5</v>
      </c>
      <c r="D288" s="6">
        <f t="shared" si="56"/>
        <v>2.6343210623902501E-2</v>
      </c>
      <c r="E288" s="6">
        <v>2.6002204090142565E-2</v>
      </c>
      <c r="F288" s="6">
        <v>2.6002204090142565E-2</v>
      </c>
      <c r="G288" s="6">
        <v>6.4770000000000001E-3</v>
      </c>
      <c r="H288" s="6">
        <v>4.9650892164468437E-3</v>
      </c>
      <c r="I288" s="6">
        <v>4.9528038096292078E-3</v>
      </c>
      <c r="J288" s="6">
        <v>4.9528038096292078E-3</v>
      </c>
      <c r="K288" s="6">
        <v>11.4331674402552</v>
      </c>
      <c r="L288" s="6">
        <v>1.2320799586008188E-2</v>
      </c>
      <c r="M288" s="6">
        <v>1.2245516271119816E-2</v>
      </c>
      <c r="N288" s="6">
        <v>1.2245516271119816E-2</v>
      </c>
      <c r="O288" s="6">
        <v>3.9946325605817301</v>
      </c>
      <c r="P288" s="6">
        <v>9.3848439325087442E-3</v>
      </c>
      <c r="Q288" s="6">
        <v>9.3410798841240834E-3</v>
      </c>
      <c r="R288" s="6">
        <v>9.3410798841240834E-3</v>
      </c>
      <c r="S288" s="6">
        <v>6.7904568491679402E-3</v>
      </c>
      <c r="T288" s="6">
        <v>0.15273666735192576</v>
      </c>
      <c r="U288" s="6">
        <v>0.14213882608847553</v>
      </c>
      <c r="V288" s="6">
        <v>0.14213882608847553</v>
      </c>
      <c r="W288" s="6">
        <v>89525304.922307104</v>
      </c>
      <c r="X288" s="6">
        <v>0.21946507711167804</v>
      </c>
      <c r="Y288" s="6">
        <v>0.21946507711167804</v>
      </c>
      <c r="Z288" s="6">
        <v>563802</v>
      </c>
      <c r="AA288" s="6">
        <v>0.45083568147604897</v>
      </c>
      <c r="AB288" s="6">
        <v>0.45083568147604897</v>
      </c>
      <c r="AC288" s="6">
        <v>4749524.5322233597</v>
      </c>
      <c r="AD288" s="6">
        <v>0.16737378748957638</v>
      </c>
      <c r="AE288" s="6">
        <v>0.16737378748957638</v>
      </c>
      <c r="AF288" s="6">
        <v>4294757.8855419699</v>
      </c>
      <c r="AG288" s="6">
        <v>0.33082165020118415</v>
      </c>
      <c r="AH288" s="6">
        <v>0.33082165020118415</v>
      </c>
      <c r="AI288" s="6">
        <v>489076.00109873101</v>
      </c>
      <c r="AJ288" s="6">
        <v>0.43997238512139586</v>
      </c>
      <c r="AK288" s="6">
        <v>0.43997238512139586</v>
      </c>
      <c r="AL288" s="6">
        <v>16149325</v>
      </c>
      <c r="AM288" s="6">
        <v>6.1182770703875039E-5</v>
      </c>
      <c r="AN288" s="6">
        <v>36856513336</v>
      </c>
      <c r="AO288" s="11">
        <f t="shared" si="57"/>
        <v>0</v>
      </c>
      <c r="AP288" s="6">
        <v>88647152.999999896</v>
      </c>
      <c r="AQ288" s="11">
        <f t="shared" si="58"/>
        <v>2.0555363775848819E-4</v>
      </c>
      <c r="AR288" s="6">
        <v>49682031.00000003</v>
      </c>
      <c r="AS288" s="11">
        <f t="shared" si="59"/>
        <v>1.7162066233263908E-4</v>
      </c>
      <c r="AT288" s="6">
        <v>8999999999</v>
      </c>
      <c r="AU288" s="6">
        <v>0</v>
      </c>
      <c r="AV288" s="6">
        <v>669</v>
      </c>
      <c r="AW288" s="6">
        <v>40.099997999999999</v>
      </c>
      <c r="AX288" s="6">
        <v>-4.7158847178980527E-3</v>
      </c>
      <c r="AY288" s="6">
        <v>-4.7158847178980527E-3</v>
      </c>
      <c r="AZ288" s="6">
        <v>2293.080078</v>
      </c>
      <c r="BA288" s="6">
        <v>2.2682895392798412E-4</v>
      </c>
      <c r="BB288" s="6">
        <v>2.2682895392798412E-4</v>
      </c>
      <c r="BC288" s="6">
        <v>0.93610000000000004</v>
      </c>
      <c r="BD288" s="6">
        <f t="shared" si="48"/>
        <v>0.93610000000000004</v>
      </c>
      <c r="BE288" s="6">
        <f t="shared" si="49"/>
        <v>0.93610000000000004</v>
      </c>
      <c r="BF288" s="6">
        <v>6.8842999999999996</v>
      </c>
      <c r="BG288" s="6">
        <f t="shared" si="50"/>
        <v>6.8842999999999996</v>
      </c>
      <c r="BH288" s="6">
        <f t="shared" si="51"/>
        <v>6.8842999999999996</v>
      </c>
      <c r="BI288" s="6">
        <v>3.13</v>
      </c>
      <c r="BJ288" s="6">
        <f t="shared" si="52"/>
        <v>3.13</v>
      </c>
      <c r="BK288" s="6">
        <f t="shared" si="53"/>
        <v>3.13</v>
      </c>
      <c r="BL288" s="6">
        <v>59.3</v>
      </c>
      <c r="BM288" s="6">
        <f t="shared" si="54"/>
        <v>59.3</v>
      </c>
      <c r="BN288" s="6">
        <f t="shared" si="55"/>
        <v>59.3</v>
      </c>
      <c r="BO288" s="6">
        <v>0</v>
      </c>
      <c r="BP288" s="6">
        <v>0</v>
      </c>
      <c r="BQ288" s="6">
        <v>16719</v>
      </c>
      <c r="BR288" s="6">
        <v>9.7243608866386921</v>
      </c>
    </row>
    <row r="289" spans="1:70" x14ac:dyDescent="0.25">
      <c r="A289" s="6">
        <v>288</v>
      </c>
      <c r="B289" s="7">
        <v>42774</v>
      </c>
      <c r="C289" s="6">
        <v>1055.3013000000001</v>
      </c>
      <c r="D289" s="6">
        <f t="shared" si="56"/>
        <v>3.6151212553495798E-3</v>
      </c>
      <c r="E289" s="6">
        <v>3.6086024107227824E-3</v>
      </c>
      <c r="F289" s="6">
        <v>3.6086024107227824E-3</v>
      </c>
      <c r="G289" s="6">
        <v>6.4279999999999901E-3</v>
      </c>
      <c r="H289" s="6">
        <v>-7.5652308167376827E-3</v>
      </c>
      <c r="I289" s="6">
        <v>-7.5939923255153637E-3</v>
      </c>
      <c r="J289" s="6">
        <v>-7.5939923255153637E-3</v>
      </c>
      <c r="K289" s="6">
        <v>11.3351530111357</v>
      </c>
      <c r="L289" s="6">
        <v>-8.5728149816471332E-3</v>
      </c>
      <c r="M289" s="6">
        <v>-8.6097729340519295E-3</v>
      </c>
      <c r="N289" s="6">
        <v>-8.6097729340519295E-3</v>
      </c>
      <c r="O289" s="6">
        <v>3.9526123574979501</v>
      </c>
      <c r="P289" s="6">
        <v>-1.0519166017527441E-2</v>
      </c>
      <c r="Q289" s="6">
        <v>-1.0574883523293227E-2</v>
      </c>
      <c r="R289" s="6">
        <v>-1.0574883523293227E-2</v>
      </c>
      <c r="S289" s="6">
        <v>6.5726994965023804E-3</v>
      </c>
      <c r="T289" s="6">
        <v>-3.2068144677517889E-2</v>
      </c>
      <c r="U289" s="6">
        <v>-3.2593591577702884E-2</v>
      </c>
      <c r="V289" s="6">
        <v>-3.2593591577702884E-2</v>
      </c>
      <c r="W289" s="6">
        <v>164316931.36249399</v>
      </c>
      <c r="X289" s="6">
        <v>0.83542442558663643</v>
      </c>
      <c r="Y289" s="6">
        <v>0.83542442558663643</v>
      </c>
      <c r="Z289" s="6">
        <v>861678</v>
      </c>
      <c r="AA289" s="6">
        <v>0.52833441527344704</v>
      </c>
      <c r="AB289" s="6">
        <v>0.52833441527344704</v>
      </c>
      <c r="AC289" s="6">
        <v>6195998.7672163798</v>
      </c>
      <c r="AD289" s="6">
        <v>0.30455137670715282</v>
      </c>
      <c r="AE289" s="6">
        <v>0.30455137670715282</v>
      </c>
      <c r="AF289" s="6">
        <v>3994836.5867310301</v>
      </c>
      <c r="AG289" s="6">
        <v>-6.9834273969344302E-2</v>
      </c>
      <c r="AH289" s="6">
        <v>-6.9834273969344302E-2</v>
      </c>
      <c r="AI289" s="6">
        <v>292227.27802083403</v>
      </c>
      <c r="AJ289" s="6">
        <v>-0.40249107017246311</v>
      </c>
      <c r="AK289" s="6">
        <v>-0.40249107017246311</v>
      </c>
      <c r="AL289" s="6">
        <v>16152036.999999998</v>
      </c>
      <c r="AM289" s="6">
        <v>1.6793271545393614E-4</v>
      </c>
      <c r="AN289" s="6">
        <v>36856513335.999901</v>
      </c>
      <c r="AO289" s="11">
        <f t="shared" si="57"/>
        <v>-2.6910339565238465E-15</v>
      </c>
      <c r="AP289" s="6">
        <v>88692572.999999747</v>
      </c>
      <c r="AQ289" s="11">
        <f t="shared" si="58"/>
        <v>5.1236840059433204E-4</v>
      </c>
      <c r="AR289" s="6">
        <v>49703356.00000003</v>
      </c>
      <c r="AS289" s="11">
        <f t="shared" si="59"/>
        <v>4.2922963435210583E-4</v>
      </c>
      <c r="AT289" s="6">
        <v>8999999999</v>
      </c>
      <c r="AU289" s="6">
        <v>0</v>
      </c>
      <c r="AV289" s="6">
        <v>669</v>
      </c>
      <c r="AW289" s="6">
        <v>40.270000000000003</v>
      </c>
      <c r="AX289" s="6">
        <v>4.2394515830151353E-3</v>
      </c>
      <c r="AY289" s="6">
        <v>4.2394515830151353E-3</v>
      </c>
      <c r="AZ289" s="6">
        <v>2294.669922</v>
      </c>
      <c r="BA289" s="6">
        <v>6.9332249460155341E-4</v>
      </c>
      <c r="BB289" s="6">
        <v>6.9332249460155341E-4</v>
      </c>
      <c r="BC289" s="6">
        <v>0.93459999999999999</v>
      </c>
      <c r="BD289" s="6">
        <f t="shared" si="48"/>
        <v>0.93459999999999999</v>
      </c>
      <c r="BE289" s="6">
        <f t="shared" si="49"/>
        <v>0.93459999999999999</v>
      </c>
      <c r="BF289" s="6">
        <v>6.8723000000000001</v>
      </c>
      <c r="BG289" s="6">
        <f t="shared" si="50"/>
        <v>6.8723000000000001</v>
      </c>
      <c r="BH289" s="6">
        <f t="shared" si="51"/>
        <v>6.8723000000000001</v>
      </c>
      <c r="BI289" s="6">
        <v>3.1259999999999999</v>
      </c>
      <c r="BJ289" s="6">
        <f t="shared" si="52"/>
        <v>3.1259999999999999</v>
      </c>
      <c r="BK289" s="6">
        <f t="shared" si="53"/>
        <v>3.1259999999999999</v>
      </c>
      <c r="BL289" s="6">
        <v>59.65</v>
      </c>
      <c r="BM289" s="6">
        <f t="shared" si="54"/>
        <v>59.65</v>
      </c>
      <c r="BN289" s="6">
        <f t="shared" si="55"/>
        <v>59.65</v>
      </c>
      <c r="BO289" s="6">
        <v>0</v>
      </c>
      <c r="BP289" s="6">
        <v>0</v>
      </c>
      <c r="BQ289" s="6">
        <v>16521</v>
      </c>
      <c r="BR289" s="6">
        <v>9.7124481051224514</v>
      </c>
    </row>
    <row r="290" spans="1:70" x14ac:dyDescent="0.25">
      <c r="A290" s="6">
        <v>289</v>
      </c>
      <c r="B290" s="7">
        <v>42775</v>
      </c>
      <c r="C290" s="6">
        <v>981.70499999999902</v>
      </c>
      <c r="D290" s="6">
        <f t="shared" si="56"/>
        <v>-6.9739608962863076E-2</v>
      </c>
      <c r="E290" s="6">
        <v>-7.229074166230906E-2</v>
      </c>
      <c r="F290" s="6">
        <v>-6.7599999999999993E-2</v>
      </c>
      <c r="G290" s="6">
        <v>6.3010000000000002E-3</v>
      </c>
      <c r="H290" s="6">
        <v>-1.9757311761043894E-2</v>
      </c>
      <c r="I290" s="6">
        <v>-1.9955096915346148E-2</v>
      </c>
      <c r="J290" s="6">
        <v>-1.9955096915346148E-2</v>
      </c>
      <c r="K290" s="6">
        <v>10.9149639498314</v>
      </c>
      <c r="L290" s="6">
        <v>-3.7069553528876538E-2</v>
      </c>
      <c r="M290" s="6">
        <v>-3.7774095679110282E-2</v>
      </c>
      <c r="N290" s="6">
        <v>-3.7774095679110282E-2</v>
      </c>
      <c r="O290" s="6">
        <v>3.76391774444039</v>
      </c>
      <c r="P290" s="6">
        <v>-4.7739215483555815E-2</v>
      </c>
      <c r="Q290" s="6">
        <v>-4.8916348388059326E-2</v>
      </c>
      <c r="R290" s="6">
        <v>-4.8916348388059326E-2</v>
      </c>
      <c r="S290" s="6">
        <v>6.1285948969393E-3</v>
      </c>
      <c r="T290" s="6">
        <v>-6.7568066941050303E-2</v>
      </c>
      <c r="U290" s="6">
        <v>-6.9959124167020811E-2</v>
      </c>
      <c r="V290" s="6">
        <v>-6.9959124167020811E-2</v>
      </c>
      <c r="W290" s="6">
        <v>333977588.23566103</v>
      </c>
      <c r="X290" s="6">
        <v>1.0325208453344619</v>
      </c>
      <c r="Y290" s="6">
        <v>1.0325208453344619</v>
      </c>
      <c r="Z290" s="6">
        <v>1608730</v>
      </c>
      <c r="AA290" s="6">
        <v>0.86697350982617638</v>
      </c>
      <c r="AB290" s="6">
        <v>0.86697350982617638</v>
      </c>
      <c r="AC290" s="6">
        <v>13014114.532155801</v>
      </c>
      <c r="AD290" s="6">
        <v>1.1004062494354778</v>
      </c>
      <c r="AE290" s="6">
        <v>1.1004062494354778</v>
      </c>
      <c r="AF290" s="6">
        <v>12173070.168713599</v>
      </c>
      <c r="AG290" s="6">
        <v>2.0472010317385245</v>
      </c>
      <c r="AH290" s="6">
        <v>1.5678399999999999</v>
      </c>
      <c r="AI290" s="6">
        <v>259965.67662258801</v>
      </c>
      <c r="AJ290" s="6">
        <v>-0.11039900729577325</v>
      </c>
      <c r="AK290" s="6">
        <v>-0.11039900729577325</v>
      </c>
      <c r="AL290" s="6">
        <v>16154100.000000017</v>
      </c>
      <c r="AM290" s="6">
        <v>1.2772382827123455E-4</v>
      </c>
      <c r="AN290" s="6">
        <v>37044533660</v>
      </c>
      <c r="AO290" s="11">
        <f t="shared" si="57"/>
        <v>5.1014137524628186E-3</v>
      </c>
      <c r="AP290" s="6">
        <v>88723433.000000775</v>
      </c>
      <c r="AQ290" s="11">
        <f t="shared" si="58"/>
        <v>3.4794345182688821E-4</v>
      </c>
      <c r="AR290" s="6">
        <v>49717255.999999881</v>
      </c>
      <c r="AS290" s="11">
        <f t="shared" si="59"/>
        <v>2.796591843788371E-4</v>
      </c>
      <c r="AT290" s="6">
        <v>8999999999</v>
      </c>
      <c r="AU290" s="6">
        <v>0</v>
      </c>
      <c r="AV290" s="6">
        <v>669</v>
      </c>
      <c r="AW290" s="6">
        <v>40.32</v>
      </c>
      <c r="AX290" s="6">
        <v>1.2416190712688641E-3</v>
      </c>
      <c r="AY290" s="6">
        <v>1.2416190712688641E-3</v>
      </c>
      <c r="AZ290" s="6">
        <v>2307.8701169999999</v>
      </c>
      <c r="BA290" s="6">
        <v>5.7525463132818691E-3</v>
      </c>
      <c r="BB290" s="6">
        <v>5.7525463132818691E-3</v>
      </c>
      <c r="BC290" s="6">
        <v>0.9385</v>
      </c>
      <c r="BD290" s="6">
        <f t="shared" si="48"/>
        <v>0.9385</v>
      </c>
      <c r="BE290" s="6">
        <f t="shared" si="49"/>
        <v>0.9385</v>
      </c>
      <c r="BF290" s="6">
        <v>6.8689</v>
      </c>
      <c r="BG290" s="6">
        <f t="shared" si="50"/>
        <v>6.8689</v>
      </c>
      <c r="BH290" s="6">
        <f t="shared" si="51"/>
        <v>6.8689</v>
      </c>
      <c r="BI290" s="6">
        <v>3.141</v>
      </c>
      <c r="BJ290" s="6">
        <f t="shared" si="52"/>
        <v>3.141</v>
      </c>
      <c r="BK290" s="6">
        <f t="shared" si="53"/>
        <v>3.141</v>
      </c>
      <c r="BL290" s="6">
        <v>60.15</v>
      </c>
      <c r="BM290" s="6">
        <f t="shared" si="54"/>
        <v>60.15</v>
      </c>
      <c r="BN290" s="6">
        <f t="shared" si="55"/>
        <v>60.15</v>
      </c>
      <c r="BO290" s="6">
        <v>0</v>
      </c>
      <c r="BP290" s="6">
        <v>0</v>
      </c>
      <c r="BQ290" s="6">
        <v>16421</v>
      </c>
      <c r="BR290" s="6">
        <v>9.7063771782687347</v>
      </c>
    </row>
    <row r="291" spans="1:70" x14ac:dyDescent="0.25">
      <c r="A291" s="6">
        <v>290</v>
      </c>
      <c r="B291" s="7">
        <v>42776</v>
      </c>
      <c r="C291" s="6">
        <v>992.11130000000003</v>
      </c>
      <c r="D291" s="6">
        <f t="shared" si="56"/>
        <v>1.0600231230360465E-2</v>
      </c>
      <c r="E291" s="6">
        <v>1.0544442680672048E-2</v>
      </c>
      <c r="F291" s="6">
        <v>1.0544442680672048E-2</v>
      </c>
      <c r="G291" s="6">
        <v>6.2979999999999902E-3</v>
      </c>
      <c r="H291" s="6">
        <v>-4.7611490239802238E-4</v>
      </c>
      <c r="I291" s="6">
        <v>-4.7622828108716595E-4</v>
      </c>
      <c r="J291" s="6">
        <v>-4.7622828108716595E-4</v>
      </c>
      <c r="K291" s="6">
        <v>11.275640644361699</v>
      </c>
      <c r="L291" s="6">
        <v>3.3044240566261422E-2</v>
      </c>
      <c r="M291" s="6">
        <v>3.2510016486908287E-2</v>
      </c>
      <c r="N291" s="6">
        <v>3.2510016486908287E-2</v>
      </c>
      <c r="O291" s="6">
        <v>3.8356990081446298</v>
      </c>
      <c r="P291" s="6">
        <v>1.9070890645861375E-2</v>
      </c>
      <c r="Q291" s="6">
        <v>1.8891320658728939E-2</v>
      </c>
      <c r="R291" s="6">
        <v>1.8891320658728939E-2</v>
      </c>
      <c r="S291" s="6">
        <v>6.39724439549924E-3</v>
      </c>
      <c r="T291" s="6">
        <v>4.383541465501449E-2</v>
      </c>
      <c r="U291" s="6">
        <v>4.2901828234690131E-2</v>
      </c>
      <c r="V291" s="6">
        <v>4.2901828234690131E-2</v>
      </c>
      <c r="W291" s="6">
        <v>155061226.925055</v>
      </c>
      <c r="X291" s="6">
        <v>-0.53571367544686621</v>
      </c>
      <c r="Y291" s="6">
        <v>-0.42460100000000001</v>
      </c>
      <c r="Z291" s="6">
        <v>891574</v>
      </c>
      <c r="AA291" s="6">
        <v>-0.4457901574533949</v>
      </c>
      <c r="AB291" s="6">
        <v>-0.4457901574533949</v>
      </c>
      <c r="AC291" s="6">
        <v>8465560.8625630997</v>
      </c>
      <c r="AD291" s="6">
        <v>-0.3495092699817533</v>
      </c>
      <c r="AE291" s="6">
        <v>-0.3495092699817533</v>
      </c>
      <c r="AF291" s="6">
        <v>4490255.3150005797</v>
      </c>
      <c r="AG291" s="6">
        <v>-0.63113206013211609</v>
      </c>
      <c r="AH291" s="6">
        <v>-0.49238500000000002</v>
      </c>
      <c r="AI291" s="6">
        <v>180439.08510730701</v>
      </c>
      <c r="AJ291" s="6">
        <v>-0.30591189017131604</v>
      </c>
      <c r="AK291" s="6">
        <v>-0.30591189017131604</v>
      </c>
      <c r="AL291" s="6">
        <v>16156011.999999998</v>
      </c>
      <c r="AM291" s="6">
        <v>1.1836004481719016E-4</v>
      </c>
      <c r="AN291" s="6">
        <v>37044533659.999901</v>
      </c>
      <c r="AO291" s="11">
        <f t="shared" si="57"/>
        <v>-2.6773755560417549E-15</v>
      </c>
      <c r="AP291" s="6">
        <v>88755475.000000119</v>
      </c>
      <c r="AQ291" s="11">
        <f t="shared" si="58"/>
        <v>3.6114472711334413E-4</v>
      </c>
      <c r="AR291" s="6">
        <v>49731906.000000007</v>
      </c>
      <c r="AS291" s="11">
        <f t="shared" si="59"/>
        <v>2.9466630258368837E-4</v>
      </c>
      <c r="AT291" s="6">
        <v>8999999999</v>
      </c>
      <c r="AU291" s="6">
        <v>0</v>
      </c>
      <c r="AV291" s="6">
        <v>669</v>
      </c>
      <c r="AW291" s="6">
        <v>40.659999999999997</v>
      </c>
      <c r="AX291" s="6">
        <v>8.4325396825395901E-3</v>
      </c>
      <c r="AY291" s="6">
        <v>8.4325396825395901E-3</v>
      </c>
      <c r="AZ291" s="6">
        <v>2316.1000979999999</v>
      </c>
      <c r="BA291" s="6">
        <v>3.5660503333255615E-3</v>
      </c>
      <c r="BB291" s="6">
        <v>3.5660503333255615E-3</v>
      </c>
      <c r="BC291" s="6">
        <v>0.93969999999999998</v>
      </c>
      <c r="BD291" s="6">
        <f t="shared" si="48"/>
        <v>0.93969999999999998</v>
      </c>
      <c r="BE291" s="6">
        <f t="shared" si="49"/>
        <v>0.93969999999999998</v>
      </c>
      <c r="BF291" s="6">
        <v>6.8784999999999998</v>
      </c>
      <c r="BG291" s="6">
        <f t="shared" si="50"/>
        <v>6.8784999999999998</v>
      </c>
      <c r="BH291" s="6">
        <f t="shared" si="51"/>
        <v>6.8784999999999998</v>
      </c>
      <c r="BI291" s="6">
        <v>3.0339999999999998</v>
      </c>
      <c r="BJ291" s="6">
        <f t="shared" si="52"/>
        <v>3.0339999999999998</v>
      </c>
      <c r="BK291" s="6">
        <f t="shared" si="53"/>
        <v>3.0339999999999998</v>
      </c>
      <c r="BL291" s="6">
        <v>60.15</v>
      </c>
      <c r="BM291" s="6">
        <f t="shared" si="54"/>
        <v>60.15</v>
      </c>
      <c r="BN291" s="6">
        <f t="shared" si="55"/>
        <v>60.15</v>
      </c>
      <c r="BO291" s="6">
        <v>0</v>
      </c>
      <c r="BP291" s="6">
        <v>0</v>
      </c>
      <c r="BQ291" s="6">
        <v>15396</v>
      </c>
      <c r="BR291" s="6">
        <v>9.641927964229918</v>
      </c>
    </row>
    <row r="292" spans="1:70" x14ac:dyDescent="0.25">
      <c r="A292" s="6">
        <v>291</v>
      </c>
      <c r="B292" s="7">
        <v>42779</v>
      </c>
      <c r="C292" s="6">
        <v>996.10393586981104</v>
      </c>
      <c r="D292" s="6">
        <f t="shared" si="56"/>
        <v>4.0243830201420047E-3</v>
      </c>
      <c r="E292" s="6">
        <v>-4.4273055429714693E-3</v>
      </c>
      <c r="F292" s="6">
        <v>-4.4273055429714693E-3</v>
      </c>
      <c r="G292" s="6">
        <v>6.2430000000000003E-3</v>
      </c>
      <c r="H292" s="6">
        <v>-5.7333970377432854E-3</v>
      </c>
      <c r="I292" s="6">
        <v>-5.7498960523637713E-3</v>
      </c>
      <c r="J292" s="6">
        <v>-5.7498960523637713E-3</v>
      </c>
      <c r="K292" s="6">
        <v>11.2819470152455</v>
      </c>
      <c r="L292" s="6">
        <v>-6.3604458952686875E-3</v>
      </c>
      <c r="M292" s="6">
        <v>-6.380759713701902E-3</v>
      </c>
      <c r="N292" s="6">
        <v>-6.380759713701902E-3</v>
      </c>
      <c r="O292" s="6">
        <v>3.81518469268432</v>
      </c>
      <c r="P292" s="6">
        <v>4.2580455343501789E-3</v>
      </c>
      <c r="Q292" s="6">
        <v>4.2490057106993814E-3</v>
      </c>
      <c r="R292" s="6">
        <v>4.2490057106993814E-3</v>
      </c>
      <c r="S292" s="6">
        <v>6.7159690921375602E-3</v>
      </c>
      <c r="T292" s="6">
        <v>-2.9822227749426441E-2</v>
      </c>
      <c r="U292" s="6">
        <v>-3.0275953915253583E-2</v>
      </c>
      <c r="V292" s="6">
        <v>-3.0275953915253583E-2</v>
      </c>
      <c r="W292" s="6">
        <v>75754126.522737697</v>
      </c>
      <c r="X292" s="6">
        <v>1.0784137331707386</v>
      </c>
      <c r="Y292" s="6">
        <v>1.0784137331707386</v>
      </c>
      <c r="Z292" s="6">
        <v>467496</v>
      </c>
      <c r="AA292" s="6">
        <v>1.0769384554553976</v>
      </c>
      <c r="AB292" s="6">
        <v>1.0769384554553976</v>
      </c>
      <c r="AC292" s="6">
        <v>4407682.6297508897</v>
      </c>
      <c r="AD292" s="6">
        <v>5.9698238268611765E-2</v>
      </c>
      <c r="AE292" s="6">
        <v>5.9698238268611765E-2</v>
      </c>
      <c r="AF292" s="6">
        <v>2895384.7959934799</v>
      </c>
      <c r="AG292" s="6">
        <v>1.0788369529435646</v>
      </c>
      <c r="AH292" s="6">
        <v>1.0788369529435646</v>
      </c>
      <c r="AI292" s="6">
        <v>257231.52864859</v>
      </c>
      <c r="AJ292" s="6">
        <v>5.5907120686380797E-2</v>
      </c>
      <c r="AK292" s="6">
        <v>5.5907120686380797E-2</v>
      </c>
      <c r="AL292" s="6">
        <v>16161549.999999955</v>
      </c>
      <c r="AM292" s="6">
        <v>3.4278261243908211E-4</v>
      </c>
      <c r="AN292" s="6">
        <v>37044533660</v>
      </c>
      <c r="AO292" s="11">
        <f t="shared" si="57"/>
        <v>2.677375556041762E-15</v>
      </c>
      <c r="AP292" s="6">
        <v>88850343.000000104</v>
      </c>
      <c r="AQ292" s="11">
        <f t="shared" si="58"/>
        <v>1.0688692725714663E-3</v>
      </c>
      <c r="AR292" s="6">
        <v>49772730.999999911</v>
      </c>
      <c r="AS292" s="11">
        <f t="shared" si="59"/>
        <v>8.2090157573898607E-4</v>
      </c>
      <c r="AT292" s="6">
        <v>8999999999</v>
      </c>
      <c r="AU292" s="6">
        <v>0</v>
      </c>
      <c r="AV292" s="6">
        <v>677</v>
      </c>
      <c r="AW292" s="6">
        <v>40.330002</v>
      </c>
      <c r="AX292" s="6">
        <v>-8.1160354156418167E-3</v>
      </c>
      <c r="AY292" s="6">
        <v>-8.1160354156418167E-3</v>
      </c>
      <c r="AZ292" s="6">
        <v>2328.25</v>
      </c>
      <c r="BA292" s="6">
        <v>5.2458449487963847E-3</v>
      </c>
      <c r="BB292" s="6">
        <v>5.2458449487963847E-3</v>
      </c>
      <c r="BC292" s="6">
        <v>0.94350000000000001</v>
      </c>
      <c r="BD292" s="6">
        <f t="shared" si="48"/>
        <v>0.94350000000000001</v>
      </c>
      <c r="BE292" s="6">
        <f t="shared" si="49"/>
        <v>0.94350000000000001</v>
      </c>
      <c r="BF292" s="6">
        <v>6.8815</v>
      </c>
      <c r="BG292" s="6">
        <f t="shared" si="50"/>
        <v>6.8815</v>
      </c>
      <c r="BH292" s="6">
        <f t="shared" si="51"/>
        <v>6.8815</v>
      </c>
      <c r="BI292" s="6">
        <v>2.944</v>
      </c>
      <c r="BJ292" s="6">
        <f t="shared" si="52"/>
        <v>2.944</v>
      </c>
      <c r="BK292" s="6">
        <f t="shared" si="53"/>
        <v>2.944</v>
      </c>
      <c r="BL292" s="6">
        <v>57.45</v>
      </c>
      <c r="BM292" s="6">
        <f t="shared" si="54"/>
        <v>57.45</v>
      </c>
      <c r="BN292" s="6">
        <f t="shared" si="55"/>
        <v>57.45</v>
      </c>
      <c r="BO292" s="6">
        <v>11</v>
      </c>
      <c r="BP292" s="6">
        <v>0</v>
      </c>
      <c r="BQ292" s="6">
        <v>15774</v>
      </c>
      <c r="BR292" s="6">
        <v>9.6661816874094146</v>
      </c>
    </row>
    <row r="293" spans="1:70" x14ac:dyDescent="0.25">
      <c r="A293" s="6">
        <v>292</v>
      </c>
      <c r="B293" s="7">
        <v>42780</v>
      </c>
      <c r="C293" s="6">
        <v>1010.10216185943</v>
      </c>
      <c r="D293" s="6">
        <f t="shared" si="56"/>
        <v>1.40529772903623E-2</v>
      </c>
      <c r="E293" s="6">
        <v>1.3955149652708212E-2</v>
      </c>
      <c r="F293" s="6">
        <v>1.3955149652708212E-2</v>
      </c>
      <c r="G293" s="6">
        <v>6.2810000000000001E-3</v>
      </c>
      <c r="H293" s="6">
        <v>6.0868172353035141E-3</v>
      </c>
      <c r="I293" s="6">
        <v>6.0683673926365707E-3</v>
      </c>
      <c r="J293" s="6">
        <v>6.0683673926365707E-3</v>
      </c>
      <c r="K293" s="6">
        <v>12.972145045966499</v>
      </c>
      <c r="L293" s="6">
        <v>0.14981439182766984</v>
      </c>
      <c r="M293" s="6">
        <v>0.13960053093831165</v>
      </c>
      <c r="N293" s="6">
        <v>0.1376</v>
      </c>
      <c r="O293" s="6">
        <v>3.8237195850576202</v>
      </c>
      <c r="P293" s="6">
        <v>2.2370849803591375E-3</v>
      </c>
      <c r="Q293" s="6">
        <v>2.2345864313716608E-3</v>
      </c>
      <c r="R293" s="6">
        <v>2.2345864313716608E-3</v>
      </c>
      <c r="S293" s="6">
        <v>6.8651895589079302E-3</v>
      </c>
      <c r="T293" s="6">
        <v>2.221875424427781E-2</v>
      </c>
      <c r="U293" s="6">
        <v>2.1975514125900836E-2</v>
      </c>
      <c r="V293" s="6">
        <v>2.1975514125900836E-2</v>
      </c>
      <c r="W293" s="6">
        <v>79285701.699318305</v>
      </c>
      <c r="X293" s="6">
        <v>4.6618914885390453E-2</v>
      </c>
      <c r="Y293" s="6">
        <v>4.6618914885390453E-2</v>
      </c>
      <c r="Z293" s="6">
        <v>669313</v>
      </c>
      <c r="AA293" s="6">
        <v>0.4316978113181717</v>
      </c>
      <c r="AB293" s="6">
        <v>0.4316978113181717</v>
      </c>
      <c r="AC293" s="6">
        <v>31343305.129852101</v>
      </c>
      <c r="AD293" s="6">
        <v>6.1110621527719982</v>
      </c>
      <c r="AE293" s="6">
        <v>1.9708600000000001</v>
      </c>
      <c r="AF293" s="6">
        <v>2197621.32753288</v>
      </c>
      <c r="AG293" s="6">
        <v>-0.24099161860148524</v>
      </c>
      <c r="AH293" s="6">
        <v>-0.24099161860148524</v>
      </c>
      <c r="AI293" s="6">
        <v>122690.13146612199</v>
      </c>
      <c r="AJ293" s="6">
        <v>-0.52303618413071029</v>
      </c>
      <c r="AK293" s="6">
        <v>-0.52303618413071029</v>
      </c>
      <c r="AL293" s="6">
        <v>16163625.000000071</v>
      </c>
      <c r="AM293" s="6">
        <v>1.2839115060841872E-4</v>
      </c>
      <c r="AN293" s="6">
        <v>37044533660</v>
      </c>
      <c r="AO293" s="11">
        <f t="shared" si="57"/>
        <v>0</v>
      </c>
      <c r="AP293" s="6">
        <v>88881468.999999627</v>
      </c>
      <c r="AQ293" s="11">
        <f t="shared" si="58"/>
        <v>3.5031941294276292E-4</v>
      </c>
      <c r="AR293" s="6">
        <v>49787205.999999933</v>
      </c>
      <c r="AS293" s="11">
        <f t="shared" si="59"/>
        <v>2.9082189603022541E-4</v>
      </c>
      <c r="AT293" s="6">
        <v>8999999999</v>
      </c>
      <c r="AU293" s="6">
        <v>0</v>
      </c>
      <c r="AV293" s="6">
        <v>677</v>
      </c>
      <c r="AW293" s="6">
        <v>40.479999999999997</v>
      </c>
      <c r="AX293" s="6">
        <v>3.7192658706041355E-3</v>
      </c>
      <c r="AY293" s="6">
        <v>3.7192658706041355E-3</v>
      </c>
      <c r="AZ293" s="6">
        <v>2337.580078</v>
      </c>
      <c r="BA293" s="6">
        <v>4.0073351229464012E-3</v>
      </c>
      <c r="BB293" s="6">
        <v>4.0073351229464012E-3</v>
      </c>
      <c r="BC293" s="6">
        <v>0.94540000000000002</v>
      </c>
      <c r="BD293" s="6">
        <f t="shared" si="48"/>
        <v>0.94540000000000002</v>
      </c>
      <c r="BE293" s="6">
        <f t="shared" si="49"/>
        <v>0.94540000000000002</v>
      </c>
      <c r="BF293" s="6">
        <v>6.8673999999999999</v>
      </c>
      <c r="BG293" s="6">
        <f t="shared" si="50"/>
        <v>6.8673999999999999</v>
      </c>
      <c r="BH293" s="6">
        <f t="shared" si="51"/>
        <v>6.8673999999999999</v>
      </c>
      <c r="BI293" s="6">
        <v>2.9049999999999998</v>
      </c>
      <c r="BJ293" s="6">
        <f t="shared" si="52"/>
        <v>2.9049999999999998</v>
      </c>
      <c r="BK293" s="6">
        <f t="shared" si="53"/>
        <v>2.9049999999999998</v>
      </c>
      <c r="BL293" s="6">
        <v>57.45</v>
      </c>
      <c r="BM293" s="6">
        <f t="shared" si="54"/>
        <v>57.45</v>
      </c>
      <c r="BN293" s="6">
        <f t="shared" si="55"/>
        <v>57.45</v>
      </c>
      <c r="BO293" s="6">
        <v>11</v>
      </c>
      <c r="BP293" s="6">
        <v>0</v>
      </c>
      <c r="BQ293" s="6">
        <v>15029</v>
      </c>
      <c r="BR293" s="6">
        <v>9.6178034827470196</v>
      </c>
    </row>
    <row r="294" spans="1:70" x14ac:dyDescent="0.25">
      <c r="A294" s="6">
        <v>293</v>
      </c>
      <c r="B294" s="7">
        <v>42781</v>
      </c>
      <c r="C294" s="6">
        <v>1008.88129999999</v>
      </c>
      <c r="D294" s="6">
        <f t="shared" si="56"/>
        <v>-1.2086518626913823E-3</v>
      </c>
      <c r="E294" s="6">
        <v>-1.2093828714367146E-3</v>
      </c>
      <c r="F294" s="6">
        <v>-1.2093828714367146E-3</v>
      </c>
      <c r="G294" s="6">
        <v>6.1019999999999902E-3</v>
      </c>
      <c r="H294" s="6">
        <v>-2.8498646712308531E-2</v>
      </c>
      <c r="I294" s="6">
        <v>-2.8912617177767403E-2</v>
      </c>
      <c r="J294" s="6">
        <v>-2.8912617177767403E-2</v>
      </c>
      <c r="K294" s="6">
        <v>12.9347160092432</v>
      </c>
      <c r="L294" s="6">
        <v>-2.8853390546182234E-3</v>
      </c>
      <c r="M294" s="6">
        <v>-2.8895096697058929E-3</v>
      </c>
      <c r="N294" s="6">
        <v>-2.8895096697058929E-3</v>
      </c>
      <c r="O294" s="6">
        <v>3.8618385529200001</v>
      </c>
      <c r="P294" s="6">
        <v>9.9690803717253952E-3</v>
      </c>
      <c r="Q294" s="6">
        <v>9.9197168912243359E-3</v>
      </c>
      <c r="R294" s="6">
        <v>9.9197168912243359E-3</v>
      </c>
      <c r="S294" s="6">
        <v>7.1559004810979399E-3</v>
      </c>
      <c r="T294" s="6">
        <v>4.2345651157264491E-2</v>
      </c>
      <c r="U294" s="6">
        <v>4.1473607285511152E-2</v>
      </c>
      <c r="V294" s="6">
        <v>4.1473607285511152E-2</v>
      </c>
      <c r="W294" s="6">
        <v>38397960.040879302</v>
      </c>
      <c r="X294" s="6">
        <v>-0.51570132800868629</v>
      </c>
      <c r="Y294" s="6">
        <v>-0.42460100000000001</v>
      </c>
      <c r="Z294" s="6">
        <v>797576</v>
      </c>
      <c r="AA294" s="6">
        <v>0.19163380959282131</v>
      </c>
      <c r="AB294" s="6">
        <v>0.19163380959282131</v>
      </c>
      <c r="AC294" s="6">
        <v>12601119.248384399</v>
      </c>
      <c r="AD294" s="6">
        <v>-0.59796456703658862</v>
      </c>
      <c r="AE294" s="6">
        <v>-0.57167100000000004</v>
      </c>
      <c r="AF294" s="6">
        <v>1468296.4233104</v>
      </c>
      <c r="AG294" s="6">
        <v>-0.33187014299740325</v>
      </c>
      <c r="AH294" s="6">
        <v>-0.33187014299740325</v>
      </c>
      <c r="AI294" s="6">
        <v>117140.864093557</v>
      </c>
      <c r="AJ294" s="6">
        <v>-4.5229940715299462E-2</v>
      </c>
      <c r="AK294" s="6">
        <v>-4.5229940715299462E-2</v>
      </c>
      <c r="AL294" s="6">
        <v>16165400.00000006</v>
      </c>
      <c r="AM294" s="6">
        <v>1.0981447540318564E-4</v>
      </c>
      <c r="AN294" s="6">
        <v>37044533659.999901</v>
      </c>
      <c r="AO294" s="11">
        <f t="shared" si="57"/>
        <v>-2.6773755560417549E-15</v>
      </c>
      <c r="AP294" s="6">
        <v>88913096.000000179</v>
      </c>
      <c r="AQ294" s="11">
        <f t="shared" si="58"/>
        <v>3.5583345275888134E-4</v>
      </c>
      <c r="AR294" s="6">
        <v>49801855.99999994</v>
      </c>
      <c r="AS294" s="11">
        <f t="shared" si="59"/>
        <v>2.9425230248926741E-4</v>
      </c>
      <c r="AT294" s="6">
        <v>8999999999</v>
      </c>
      <c r="AU294" s="6">
        <v>0</v>
      </c>
      <c r="AV294" s="6">
        <v>677</v>
      </c>
      <c r="AW294" s="6">
        <v>40.459999000000003</v>
      </c>
      <c r="AX294" s="6">
        <v>-4.9409584980221086E-4</v>
      </c>
      <c r="AY294" s="6">
        <v>-4.9409584980221086E-4</v>
      </c>
      <c r="AZ294" s="6">
        <v>2349.25</v>
      </c>
      <c r="BA294" s="6">
        <v>4.99230897363938E-3</v>
      </c>
      <c r="BB294" s="6">
        <v>4.99230897363938E-3</v>
      </c>
      <c r="BC294" s="6">
        <v>0.94330000000000003</v>
      </c>
      <c r="BD294" s="6">
        <f t="shared" si="48"/>
        <v>0.94330000000000003</v>
      </c>
      <c r="BE294" s="6">
        <f t="shared" si="49"/>
        <v>0.94330000000000003</v>
      </c>
      <c r="BF294" s="6">
        <v>6.8711000000000002</v>
      </c>
      <c r="BG294" s="6">
        <f t="shared" si="50"/>
        <v>6.8711000000000002</v>
      </c>
      <c r="BH294" s="6">
        <f t="shared" si="51"/>
        <v>6.8711000000000002</v>
      </c>
      <c r="BI294" s="6">
        <v>2.9249999999999998</v>
      </c>
      <c r="BJ294" s="6">
        <f t="shared" si="52"/>
        <v>2.9249999999999998</v>
      </c>
      <c r="BK294" s="6">
        <f t="shared" si="53"/>
        <v>2.9249999999999998</v>
      </c>
      <c r="BL294" s="6">
        <v>57.3</v>
      </c>
      <c r="BM294" s="6">
        <f t="shared" si="54"/>
        <v>57.3</v>
      </c>
      <c r="BN294" s="6">
        <f t="shared" si="55"/>
        <v>57.3</v>
      </c>
      <c r="BO294" s="6">
        <v>11</v>
      </c>
      <c r="BP294" s="6">
        <v>0</v>
      </c>
      <c r="BQ294" s="6">
        <v>15626</v>
      </c>
      <c r="BR294" s="6">
        <v>9.6567554664133013</v>
      </c>
    </row>
    <row r="295" spans="1:70" x14ac:dyDescent="0.25">
      <c r="A295" s="6">
        <v>294</v>
      </c>
      <c r="B295" s="7">
        <v>42782</v>
      </c>
      <c r="C295" s="6">
        <v>1034.9038</v>
      </c>
      <c r="D295" s="6">
        <f t="shared" si="56"/>
        <v>2.5793420891050609E-2</v>
      </c>
      <c r="E295" s="6">
        <v>2.5466382315351685E-2</v>
      </c>
      <c r="F295" s="6">
        <v>2.5466382315351685E-2</v>
      </c>
      <c r="G295" s="6">
        <v>6.0429999999999902E-3</v>
      </c>
      <c r="H295" s="6">
        <v>-9.6689609963946446E-3</v>
      </c>
      <c r="I295" s="6">
        <v>-9.7160089150564993E-3</v>
      </c>
      <c r="J295" s="6">
        <v>-9.7160089150564993E-3</v>
      </c>
      <c r="K295" s="6">
        <v>12.8359687989931</v>
      </c>
      <c r="L295" s="6">
        <v>-7.6342774112345656E-3</v>
      </c>
      <c r="M295" s="6">
        <v>-7.6635676755931149E-3</v>
      </c>
      <c r="N295" s="6">
        <v>-7.6635676755931149E-3</v>
      </c>
      <c r="O295" s="6">
        <v>3.9072394104204902</v>
      </c>
      <c r="P295" s="6">
        <v>1.1756280558689259E-2</v>
      </c>
      <c r="Q295" s="6">
        <v>1.1687712373734805E-2</v>
      </c>
      <c r="R295" s="6">
        <v>1.1687712373734805E-2</v>
      </c>
      <c r="S295" s="6">
        <v>7.2292673492665499E-3</v>
      </c>
      <c r="T295" s="6">
        <v>1.0252639533264329E-2</v>
      </c>
      <c r="U295" s="6">
        <v>1.0200437725583404E-2</v>
      </c>
      <c r="V295" s="6">
        <v>1.0200437725583404E-2</v>
      </c>
      <c r="W295" s="6">
        <v>66797083.392389297</v>
      </c>
      <c r="X295" s="6">
        <v>0.73959979439729795</v>
      </c>
      <c r="Y295" s="6">
        <v>0.73959979439729795</v>
      </c>
      <c r="Z295" s="6">
        <v>1338310</v>
      </c>
      <c r="AA295" s="6">
        <v>0.67797175441588009</v>
      </c>
      <c r="AB295" s="6">
        <v>0.67797175441588009</v>
      </c>
      <c r="AC295" s="6">
        <v>10436344.6918172</v>
      </c>
      <c r="AD295" s="6">
        <v>-0.17179224431549978</v>
      </c>
      <c r="AE295" s="6">
        <v>-0.17179224431549978</v>
      </c>
      <c r="AF295" s="6">
        <v>2209246.86394944</v>
      </c>
      <c r="AG295" s="6">
        <v>0.50463273551297205</v>
      </c>
      <c r="AH295" s="6">
        <v>0.50463273551297205</v>
      </c>
      <c r="AI295" s="6">
        <v>227353.44904964801</v>
      </c>
      <c r="AJ295" s="6">
        <v>0.94085514742376686</v>
      </c>
      <c r="AK295" s="6">
        <v>0.94085514742376686</v>
      </c>
      <c r="AL295" s="6">
        <v>16167237</v>
      </c>
      <c r="AM295" s="6">
        <v>1.1363776955351482E-4</v>
      </c>
      <c r="AN295" s="6">
        <v>37044621728.999893</v>
      </c>
      <c r="AO295" s="11">
        <f t="shared" si="57"/>
        <v>2.377381796749843E-6</v>
      </c>
      <c r="AP295" s="6">
        <v>88945008.999999955</v>
      </c>
      <c r="AQ295" s="11">
        <f t="shared" si="58"/>
        <v>3.589235043595425E-4</v>
      </c>
      <c r="AR295" s="6">
        <v>49816555.999999911</v>
      </c>
      <c r="AS295" s="11">
        <f t="shared" si="59"/>
        <v>2.9516972218806897E-4</v>
      </c>
      <c r="AT295" s="6">
        <v>8999999999</v>
      </c>
      <c r="AU295" s="6">
        <v>0</v>
      </c>
      <c r="AV295" s="6">
        <v>677</v>
      </c>
      <c r="AW295" s="6">
        <v>40.330002</v>
      </c>
      <c r="AX295" s="6">
        <v>-3.2129758579579554E-3</v>
      </c>
      <c r="AY295" s="6">
        <v>-3.2129758579579554E-3</v>
      </c>
      <c r="AZ295" s="6">
        <v>2347.219971</v>
      </c>
      <c r="BA295" s="6">
        <v>-8.64117909971273E-4</v>
      </c>
      <c r="BB295" s="6">
        <v>-8.64117909971273E-4</v>
      </c>
      <c r="BC295" s="6">
        <v>0.93689999999999996</v>
      </c>
      <c r="BD295" s="6">
        <f t="shared" si="48"/>
        <v>0.93689999999999996</v>
      </c>
      <c r="BE295" s="6">
        <f t="shared" si="49"/>
        <v>0.93689999999999996</v>
      </c>
      <c r="BF295" s="6">
        <v>6.8536999999999999</v>
      </c>
      <c r="BG295" s="6">
        <f t="shared" si="50"/>
        <v>6.8536999999999999</v>
      </c>
      <c r="BH295" s="6">
        <f t="shared" si="51"/>
        <v>6.8536999999999999</v>
      </c>
      <c r="BI295" s="6">
        <v>2.8540000000000001</v>
      </c>
      <c r="BJ295" s="6">
        <f t="shared" si="52"/>
        <v>2.8540000000000001</v>
      </c>
      <c r="BK295" s="6">
        <f t="shared" si="53"/>
        <v>2.8540000000000001</v>
      </c>
      <c r="BL295" s="6">
        <v>57.25</v>
      </c>
      <c r="BM295" s="6">
        <f t="shared" si="54"/>
        <v>57.25</v>
      </c>
      <c r="BN295" s="6">
        <f t="shared" si="55"/>
        <v>57.25</v>
      </c>
      <c r="BO295" s="6">
        <v>11</v>
      </c>
      <c r="BP295" s="6">
        <v>0</v>
      </c>
      <c r="BQ295" s="6">
        <v>15918</v>
      </c>
      <c r="BR295" s="6">
        <v>9.6752686433551354</v>
      </c>
    </row>
    <row r="296" spans="1:70" x14ac:dyDescent="0.25">
      <c r="A296" s="6">
        <v>295</v>
      </c>
      <c r="B296" s="7">
        <v>42783</v>
      </c>
      <c r="C296" s="6">
        <v>1056.55809105297</v>
      </c>
      <c r="D296" s="6">
        <f t="shared" si="56"/>
        <v>2.0923965157891911E-2</v>
      </c>
      <c r="E296" s="6">
        <v>2.0708065457315714E-2</v>
      </c>
      <c r="F296" s="6">
        <v>2.0708065457315714E-2</v>
      </c>
      <c r="G296" s="6">
        <v>5.9020000000000001E-3</v>
      </c>
      <c r="H296" s="6">
        <v>-2.3332781730926747E-2</v>
      </c>
      <c r="I296" s="6">
        <v>-2.3609300858672206E-2</v>
      </c>
      <c r="J296" s="6">
        <v>-2.3609300858672206E-2</v>
      </c>
      <c r="K296" s="6">
        <v>12.7034838481457</v>
      </c>
      <c r="L296" s="6">
        <v>-1.0321383054296083E-2</v>
      </c>
      <c r="M296" s="6">
        <v>-1.0375017904788363E-2</v>
      </c>
      <c r="N296" s="6">
        <v>-1.0375017904788363E-2</v>
      </c>
      <c r="O296" s="6">
        <v>3.88703205725816</v>
      </c>
      <c r="P296" s="6">
        <v>-5.1717724561330253E-3</v>
      </c>
      <c r="Q296" s="6">
        <v>-5.1851923610951494E-3</v>
      </c>
      <c r="R296" s="6">
        <v>-5.1851923610951494E-3</v>
      </c>
      <c r="S296" s="6">
        <v>7.1968793958206599E-3</v>
      </c>
      <c r="T296" s="6">
        <v>-4.4801156024719341E-3</v>
      </c>
      <c r="U296" s="6">
        <v>-4.4901813955732662E-3</v>
      </c>
      <c r="V296" s="6">
        <v>-4.4901813955732662E-3</v>
      </c>
      <c r="W296" s="6">
        <v>93994063.109505698</v>
      </c>
      <c r="X296" s="6">
        <v>0.40715819218261196</v>
      </c>
      <c r="Y296" s="6">
        <v>0.40715819218261196</v>
      </c>
      <c r="Z296" s="6">
        <v>1173370</v>
      </c>
      <c r="AA296" s="6">
        <v>-0.12324498808198399</v>
      </c>
      <c r="AB296" s="6">
        <v>-0.12324498808198399</v>
      </c>
      <c r="AC296" s="6">
        <v>7412007.5242089499</v>
      </c>
      <c r="AD296" s="6">
        <v>-0.28978893059938265</v>
      </c>
      <c r="AE296" s="6">
        <v>-0.28978893059938265</v>
      </c>
      <c r="AF296" s="6">
        <v>2249489.50976751</v>
      </c>
      <c r="AG296" s="6">
        <v>1.8215549595090891E-2</v>
      </c>
      <c r="AH296" s="6">
        <v>1.8215549595090891E-2</v>
      </c>
      <c r="AI296" s="6">
        <v>172767.93950057399</v>
      </c>
      <c r="AJ296" s="6">
        <v>-0.24009096751003756</v>
      </c>
      <c r="AK296" s="6">
        <v>-0.24009096751003756</v>
      </c>
      <c r="AL296" s="6">
        <v>16169125.000000138</v>
      </c>
      <c r="AM296" s="6">
        <v>1.1677938537907471E-4</v>
      </c>
      <c r="AN296" s="6">
        <v>37044621729</v>
      </c>
      <c r="AO296" s="11">
        <f t="shared" si="57"/>
        <v>2.88332066713706E-15</v>
      </c>
      <c r="AP296" s="6">
        <v>88976446.999999851</v>
      </c>
      <c r="AQ296" s="11">
        <f t="shared" si="58"/>
        <v>3.5345434615556348E-4</v>
      </c>
      <c r="AR296" s="6">
        <v>49831356.000000067</v>
      </c>
      <c r="AS296" s="11">
        <f t="shared" si="59"/>
        <v>2.9708998751652943E-4</v>
      </c>
      <c r="AT296" s="6">
        <v>8999999999</v>
      </c>
      <c r="AU296" s="6">
        <v>0</v>
      </c>
      <c r="AV296" s="6">
        <v>677</v>
      </c>
      <c r="AW296" s="6">
        <v>40.209999000000003</v>
      </c>
      <c r="AX296" s="6">
        <v>-2.9755267554907876E-3</v>
      </c>
      <c r="AY296" s="6">
        <v>-2.9755267554907876E-3</v>
      </c>
      <c r="AZ296" s="6">
        <v>2351.1599120000001</v>
      </c>
      <c r="BA296" s="6">
        <v>1.6785563554665623E-3</v>
      </c>
      <c r="BB296" s="6">
        <v>1.6785563554665623E-3</v>
      </c>
      <c r="BC296" s="6">
        <v>0.94220000000000004</v>
      </c>
      <c r="BD296" s="6">
        <f t="shared" si="48"/>
        <v>0.94220000000000004</v>
      </c>
      <c r="BE296" s="6">
        <f t="shared" si="49"/>
        <v>0.94220000000000004</v>
      </c>
      <c r="BF296" s="6">
        <v>6.8665000000000003</v>
      </c>
      <c r="BG296" s="6">
        <f t="shared" si="50"/>
        <v>6.8665000000000003</v>
      </c>
      <c r="BH296" s="6">
        <f t="shared" si="51"/>
        <v>6.8665000000000003</v>
      </c>
      <c r="BI296" s="6">
        <v>2.8340000000000001</v>
      </c>
      <c r="BJ296" s="6">
        <f t="shared" si="52"/>
        <v>2.8340000000000001</v>
      </c>
      <c r="BK296" s="6">
        <f t="shared" si="53"/>
        <v>2.8340000000000001</v>
      </c>
      <c r="BL296" s="6">
        <v>57.05</v>
      </c>
      <c r="BM296" s="6">
        <f t="shared" si="54"/>
        <v>57.05</v>
      </c>
      <c r="BN296" s="6">
        <f t="shared" si="55"/>
        <v>57.05</v>
      </c>
      <c r="BO296" s="6">
        <v>11</v>
      </c>
      <c r="BP296" s="6">
        <v>0</v>
      </c>
      <c r="BQ296" s="6">
        <v>18767</v>
      </c>
      <c r="BR296" s="6">
        <v>9.8399085708932574</v>
      </c>
    </row>
    <row r="297" spans="1:70" x14ac:dyDescent="0.25">
      <c r="A297" s="6">
        <v>296</v>
      </c>
      <c r="B297" s="7">
        <v>42786</v>
      </c>
      <c r="C297" s="6">
        <v>1082.0168234958301</v>
      </c>
      <c r="D297" s="6">
        <f t="shared" si="56"/>
        <v>2.4095913569208306E-2</v>
      </c>
      <c r="E297" s="6">
        <v>2.6706401519294185E-2</v>
      </c>
      <c r="F297" s="6">
        <v>2.6706401519294185E-2</v>
      </c>
      <c r="G297" s="6">
        <v>5.777E-3</v>
      </c>
      <c r="H297" s="6">
        <v>-1.6513449097717139E-2</v>
      </c>
      <c r="I297" s="6">
        <v>-1.6651315977298187E-2</v>
      </c>
      <c r="J297" s="6">
        <v>-1.6651315977298187E-2</v>
      </c>
      <c r="K297" s="6">
        <v>12.7502237745373</v>
      </c>
      <c r="L297" s="6">
        <v>-1.9742425879556019E-3</v>
      </c>
      <c r="M297" s="6">
        <v>-1.9761939736157989E-3</v>
      </c>
      <c r="N297" s="6">
        <v>-1.9761939736157989E-3</v>
      </c>
      <c r="O297" s="6">
        <v>3.8358008444490901</v>
      </c>
      <c r="P297" s="6">
        <v>7.438704946156287E-3</v>
      </c>
      <c r="Q297" s="6">
        <v>7.4111742248281756E-3</v>
      </c>
      <c r="R297" s="6">
        <v>7.4111742248281756E-3</v>
      </c>
      <c r="S297" s="6">
        <v>6.6462790486963904E-3</v>
      </c>
      <c r="T297" s="6">
        <v>3.4171676484174823E-2</v>
      </c>
      <c r="U297" s="6">
        <v>3.3600793720577109E-2</v>
      </c>
      <c r="V297" s="6">
        <v>3.3600793720577109E-2</v>
      </c>
      <c r="W297" s="6">
        <v>55971656.677006602</v>
      </c>
      <c r="X297" s="6">
        <v>0.49343905863087678</v>
      </c>
      <c r="Y297" s="6">
        <v>0.49343905863087678</v>
      </c>
      <c r="Z297" s="6">
        <v>795100</v>
      </c>
      <c r="AA297" s="6">
        <v>-0.11711569659693684</v>
      </c>
      <c r="AB297" s="6">
        <v>-0.11711569659693684</v>
      </c>
      <c r="AC297" s="6">
        <v>6982638.9373628898</v>
      </c>
      <c r="AD297" s="6">
        <v>0.37358181103998889</v>
      </c>
      <c r="AE297" s="6">
        <v>0.37358181103998889</v>
      </c>
      <c r="AF297" s="6">
        <v>1706441.64178404</v>
      </c>
      <c r="AG297" s="6">
        <v>0.19650655640720971</v>
      </c>
      <c r="AH297" s="6">
        <v>0.19650655640720971</v>
      </c>
      <c r="AI297" s="6">
        <v>171495.031931807</v>
      </c>
      <c r="AJ297" s="6">
        <v>-0.36185912434181505</v>
      </c>
      <c r="AK297" s="6">
        <v>-0.36185912434181505</v>
      </c>
      <c r="AL297" s="6">
        <v>16173925.000000099</v>
      </c>
      <c r="AM297" s="6">
        <v>2.9686207509440639E-4</v>
      </c>
      <c r="AN297" s="6">
        <v>37044621729</v>
      </c>
      <c r="AO297" s="11">
        <f t="shared" si="57"/>
        <v>0</v>
      </c>
      <c r="AP297" s="6">
        <v>89060229.000000298</v>
      </c>
      <c r="AQ297" s="11">
        <f t="shared" si="58"/>
        <v>9.4161997725585934E-4</v>
      </c>
      <c r="AR297" s="6">
        <v>49871856.999999933</v>
      </c>
      <c r="AS297" s="11">
        <f t="shared" si="59"/>
        <v>8.1276134648765796E-4</v>
      </c>
      <c r="AT297" s="6">
        <v>8999999999</v>
      </c>
      <c r="AU297" s="6">
        <v>0</v>
      </c>
      <c r="AV297" s="6">
        <v>673</v>
      </c>
      <c r="AW297" s="6">
        <v>40.209999000000003</v>
      </c>
      <c r="AX297" s="6">
        <v>0</v>
      </c>
      <c r="AY297" s="6">
        <v>0</v>
      </c>
      <c r="AZ297" s="6">
        <v>2351.1599120000001</v>
      </c>
      <c r="BA297" s="6">
        <v>0</v>
      </c>
      <c r="BB297" s="6">
        <v>0</v>
      </c>
      <c r="BC297" s="6">
        <v>0.94220000000000004</v>
      </c>
      <c r="BD297" s="6">
        <f t="shared" si="48"/>
        <v>0.94220000000000004</v>
      </c>
      <c r="BE297" s="6">
        <f t="shared" si="49"/>
        <v>0.94220000000000004</v>
      </c>
      <c r="BF297" s="6">
        <v>6.8784999999999998</v>
      </c>
      <c r="BG297" s="6">
        <f t="shared" si="50"/>
        <v>6.8784999999999998</v>
      </c>
      <c r="BH297" s="6">
        <f t="shared" si="51"/>
        <v>6.8784999999999998</v>
      </c>
      <c r="BI297" s="6">
        <v>2.8780000000000001</v>
      </c>
      <c r="BJ297" s="6">
        <f t="shared" si="52"/>
        <v>2.8780000000000001</v>
      </c>
      <c r="BK297" s="6">
        <f t="shared" si="53"/>
        <v>2.8780000000000001</v>
      </c>
      <c r="BL297" s="6">
        <v>57.05</v>
      </c>
      <c r="BM297" s="6">
        <f t="shared" si="54"/>
        <v>57.05</v>
      </c>
      <c r="BN297" s="6">
        <f t="shared" si="55"/>
        <v>57.05</v>
      </c>
      <c r="BO297" s="6">
        <v>0</v>
      </c>
      <c r="BP297" s="6">
        <v>8</v>
      </c>
      <c r="BQ297" s="6">
        <v>15182</v>
      </c>
      <c r="BR297" s="6">
        <v>9.6279316598821882</v>
      </c>
    </row>
    <row r="298" spans="1:70" x14ac:dyDescent="0.25">
      <c r="A298" s="6">
        <v>297</v>
      </c>
      <c r="B298" s="7">
        <v>42787</v>
      </c>
      <c r="C298" s="6">
        <v>1125.40881483565</v>
      </c>
      <c r="D298" s="6">
        <f t="shared" si="56"/>
        <v>4.0102880470589235E-2</v>
      </c>
      <c r="E298" s="6">
        <v>3.9319631790084297E-2</v>
      </c>
      <c r="F298" s="6">
        <v>3.9319631790084297E-2</v>
      </c>
      <c r="G298" s="6">
        <v>5.777E-3</v>
      </c>
      <c r="H298" s="6">
        <v>0</v>
      </c>
      <c r="I298" s="6">
        <v>0</v>
      </c>
      <c r="J298" s="6">
        <v>0</v>
      </c>
      <c r="K298" s="6">
        <v>12.736140940498499</v>
      </c>
      <c r="L298" s="6">
        <v>-1.1045166177337856E-3</v>
      </c>
      <c r="M298" s="6">
        <v>-1.1051270457398809E-3</v>
      </c>
      <c r="N298" s="6">
        <v>-1.1051270457398809E-3</v>
      </c>
      <c r="O298" s="6">
        <v>3.8780162818854</v>
      </c>
      <c r="P298" s="6">
        <v>1.1005638495909208E-2</v>
      </c>
      <c r="Q298" s="6">
        <v>1.0945517170071143E-2</v>
      </c>
      <c r="R298" s="6">
        <v>1.0945517170071143E-2</v>
      </c>
      <c r="S298" s="6">
        <v>6.4294507231080298E-3</v>
      </c>
      <c r="T298" s="6">
        <v>-3.2624017739804285E-2</v>
      </c>
      <c r="U298" s="6">
        <v>-3.3168046004826139E-2</v>
      </c>
      <c r="V298" s="6">
        <v>-3.3168046004826139E-2</v>
      </c>
      <c r="W298" s="6">
        <v>157173668.24908999</v>
      </c>
      <c r="X298" s="6">
        <v>1.8080939100317466</v>
      </c>
      <c r="Y298" s="6">
        <v>1.082905</v>
      </c>
      <c r="Z298" s="6">
        <v>795100</v>
      </c>
      <c r="AA298" s="6">
        <v>0</v>
      </c>
      <c r="AB298" s="6">
        <v>0</v>
      </c>
      <c r="AC298" s="6">
        <v>12724890.253552999</v>
      </c>
      <c r="AD298" s="6">
        <v>0.82236119720644851</v>
      </c>
      <c r="AE298" s="6">
        <v>0.82236119720644851</v>
      </c>
      <c r="AF298" s="6">
        <v>2302717.9868150302</v>
      </c>
      <c r="AG298" s="6">
        <v>0.34942674301337306</v>
      </c>
      <c r="AH298" s="6">
        <v>0.34942674301337306</v>
      </c>
      <c r="AI298" s="6">
        <v>172345.45978551201</v>
      </c>
      <c r="AJ298" s="6">
        <v>4.9589066465970571E-3</v>
      </c>
      <c r="AK298" s="6">
        <v>4.9589066465970571E-3</v>
      </c>
      <c r="AL298" s="6">
        <v>16173925.000000009</v>
      </c>
      <c r="AM298" s="6">
        <v>-5.5278460338529694E-15</v>
      </c>
      <c r="AN298" s="6">
        <v>37044621729</v>
      </c>
      <c r="AO298" s="11">
        <f t="shared" si="57"/>
        <v>0</v>
      </c>
      <c r="AP298" s="6">
        <v>89060228.999999866</v>
      </c>
      <c r="AQ298" s="11">
        <f t="shared" si="58"/>
        <v>-4.8521509485629167E-15</v>
      </c>
      <c r="AR298" s="6">
        <v>49871856.999999911</v>
      </c>
      <c r="AS298" s="11">
        <f t="shared" si="59"/>
        <v>-4.4818346729642565E-16</v>
      </c>
      <c r="AT298" s="6">
        <v>8999999999</v>
      </c>
      <c r="AU298" s="6">
        <v>0</v>
      </c>
      <c r="AV298" s="6">
        <v>673</v>
      </c>
      <c r="AW298" s="6">
        <v>40.380001</v>
      </c>
      <c r="AX298" s="6">
        <v>4.2278538728637285E-3</v>
      </c>
      <c r="AY298" s="6">
        <v>4.2278538728637285E-3</v>
      </c>
      <c r="AZ298" s="6">
        <v>2365.3798830000001</v>
      </c>
      <c r="BA298" s="6">
        <v>6.0480662873772179E-3</v>
      </c>
      <c r="BB298" s="6">
        <v>6.0480662873772179E-3</v>
      </c>
      <c r="BC298" s="6">
        <v>0.94899999999999995</v>
      </c>
      <c r="BD298" s="6">
        <f t="shared" si="48"/>
        <v>0.94899999999999995</v>
      </c>
      <c r="BE298" s="6">
        <f t="shared" si="49"/>
        <v>0.94679500000000005</v>
      </c>
      <c r="BF298" s="6">
        <v>6.8841000000000001</v>
      </c>
      <c r="BG298" s="6">
        <f t="shared" si="50"/>
        <v>6.8841000000000001</v>
      </c>
      <c r="BH298" s="6">
        <f t="shared" si="51"/>
        <v>6.8841000000000001</v>
      </c>
      <c r="BI298" s="6">
        <v>2.5640000000000001</v>
      </c>
      <c r="BJ298" s="6">
        <f t="shared" si="52"/>
        <v>2.5640000000000001</v>
      </c>
      <c r="BK298" s="6">
        <f t="shared" si="53"/>
        <v>2.5640000000000001</v>
      </c>
      <c r="BL298" s="6">
        <v>57.05</v>
      </c>
      <c r="BM298" s="6">
        <f t="shared" si="54"/>
        <v>57.05</v>
      </c>
      <c r="BN298" s="6">
        <f t="shared" si="55"/>
        <v>57.05</v>
      </c>
      <c r="BO298" s="6">
        <v>0</v>
      </c>
      <c r="BP298" s="6">
        <v>8</v>
      </c>
      <c r="BQ298" s="6">
        <v>16924</v>
      </c>
      <c r="BR298" s="6">
        <v>9.7365470977804751</v>
      </c>
    </row>
    <row r="299" spans="1:70" x14ac:dyDescent="0.25">
      <c r="A299" s="6">
        <v>298</v>
      </c>
      <c r="B299" s="7">
        <v>42788</v>
      </c>
      <c r="C299" s="6">
        <v>1123.3049999999901</v>
      </c>
      <c r="D299" s="6">
        <f t="shared" si="56"/>
        <v>-1.8693783165072903E-3</v>
      </c>
      <c r="E299" s="6">
        <v>-1.8711277847710337E-3</v>
      </c>
      <c r="F299" s="6">
        <v>-1.8711277847710337E-3</v>
      </c>
      <c r="G299" s="6">
        <v>5.777E-3</v>
      </c>
      <c r="H299" s="6">
        <v>0</v>
      </c>
      <c r="I299" s="6">
        <v>0</v>
      </c>
      <c r="J299" s="6">
        <v>0</v>
      </c>
      <c r="K299" s="6">
        <v>12.600296405431401</v>
      </c>
      <c r="L299" s="6">
        <v>-1.0666067194273815E-2</v>
      </c>
      <c r="M299" s="6">
        <v>-1.0723357427452144E-2</v>
      </c>
      <c r="N299" s="6">
        <v>-1.0723357427452144E-2</v>
      </c>
      <c r="O299" s="6">
        <v>3.90587283723913</v>
      </c>
      <c r="P299" s="6">
        <v>7.1831971113300213E-3</v>
      </c>
      <c r="Q299" s="6">
        <v>7.1575208361349309E-3</v>
      </c>
      <c r="R299" s="6">
        <v>7.1575208361349309E-3</v>
      </c>
      <c r="S299" s="6">
        <v>6.4489222065315099E-3</v>
      </c>
      <c r="T299" s="6">
        <v>3.0284831880735717E-3</v>
      </c>
      <c r="U299" s="6">
        <v>3.0239065706743873E-3</v>
      </c>
      <c r="V299" s="6">
        <v>3.0239065706743873E-3</v>
      </c>
      <c r="W299" s="6">
        <v>99272532.799669296</v>
      </c>
      <c r="X299" s="6">
        <v>-0.36838954065549034</v>
      </c>
      <c r="Y299" s="6">
        <v>-0.36838954065549034</v>
      </c>
      <c r="Z299" s="6">
        <v>795100</v>
      </c>
      <c r="AA299" s="6">
        <v>0</v>
      </c>
      <c r="AB299" s="6">
        <v>0</v>
      </c>
      <c r="AC299" s="6">
        <v>6874100.0818026299</v>
      </c>
      <c r="AD299" s="6">
        <v>-0.45979101235208941</v>
      </c>
      <c r="AE299" s="6">
        <v>-0.45979101235208941</v>
      </c>
      <c r="AF299" s="6">
        <v>2499165.5390114901</v>
      </c>
      <c r="AG299" s="6">
        <v>8.5311164163951014E-2</v>
      </c>
      <c r="AH299" s="6">
        <v>8.5311164163951014E-2</v>
      </c>
      <c r="AI299" s="6">
        <v>92457.991632646794</v>
      </c>
      <c r="AJ299" s="6">
        <v>-0.4635310280426711</v>
      </c>
      <c r="AK299" s="6">
        <v>-0.4635310280426711</v>
      </c>
      <c r="AL299" s="6">
        <v>16173925.000000143</v>
      </c>
      <c r="AM299" s="6">
        <v>8.2917690507795007E-15</v>
      </c>
      <c r="AN299" s="6">
        <v>37044621729</v>
      </c>
      <c r="AO299" s="11">
        <f t="shared" si="57"/>
        <v>0</v>
      </c>
      <c r="AP299" s="6">
        <v>89060228.999999404</v>
      </c>
      <c r="AQ299" s="11">
        <f t="shared" si="58"/>
        <v>-5.1867820484638329E-15</v>
      </c>
      <c r="AR299" s="6">
        <v>49871856.999999955</v>
      </c>
      <c r="AS299" s="11">
        <f t="shared" si="59"/>
        <v>8.963669345928517E-16</v>
      </c>
      <c r="AT299" s="6">
        <v>8999999999</v>
      </c>
      <c r="AU299" s="6">
        <v>0</v>
      </c>
      <c r="AV299" s="6">
        <v>673</v>
      </c>
      <c r="AW299" s="6">
        <v>40.25</v>
      </c>
      <c r="AX299" s="6">
        <v>-3.2194402372600246E-3</v>
      </c>
      <c r="AY299" s="6">
        <v>-3.2194402372600246E-3</v>
      </c>
      <c r="AZ299" s="6">
        <v>2362.820068</v>
      </c>
      <c r="BA299" s="6">
        <v>-1.0822003765219607E-3</v>
      </c>
      <c r="BB299" s="6">
        <v>-1.0822003765219607E-3</v>
      </c>
      <c r="BC299" s="6">
        <v>0.94730000000000003</v>
      </c>
      <c r="BD299" s="6">
        <f t="shared" si="48"/>
        <v>0.94730000000000003</v>
      </c>
      <c r="BE299" s="6">
        <f t="shared" si="49"/>
        <v>0.94679500000000005</v>
      </c>
      <c r="BF299" s="6">
        <v>6.8776999999999999</v>
      </c>
      <c r="BG299" s="6">
        <f t="shared" si="50"/>
        <v>6.8776999999999999</v>
      </c>
      <c r="BH299" s="6">
        <f t="shared" si="51"/>
        <v>6.8776999999999999</v>
      </c>
      <c r="BI299" s="6">
        <v>2.5920000000000001</v>
      </c>
      <c r="BJ299" s="6">
        <f t="shared" si="52"/>
        <v>2.5920000000000001</v>
      </c>
      <c r="BK299" s="6">
        <f t="shared" si="53"/>
        <v>2.5920000000000001</v>
      </c>
      <c r="BL299" s="6">
        <v>54.55</v>
      </c>
      <c r="BM299" s="6">
        <f t="shared" si="54"/>
        <v>54.55</v>
      </c>
      <c r="BN299" s="6">
        <f t="shared" si="55"/>
        <v>54.55</v>
      </c>
      <c r="BO299" s="6">
        <v>0</v>
      </c>
      <c r="BP299" s="6">
        <v>8</v>
      </c>
      <c r="BQ299" s="6">
        <v>16469</v>
      </c>
      <c r="BR299" s="6">
        <v>9.7092958231716864</v>
      </c>
    </row>
    <row r="300" spans="1:70" x14ac:dyDescent="0.25">
      <c r="A300" s="6">
        <v>299</v>
      </c>
      <c r="B300" s="7">
        <v>42789</v>
      </c>
      <c r="C300" s="6">
        <v>1185.6547846887599</v>
      </c>
      <c r="D300" s="6">
        <f t="shared" si="56"/>
        <v>5.5505659361233535E-2</v>
      </c>
      <c r="E300" s="6">
        <v>5.4019950074178986E-2</v>
      </c>
      <c r="F300" s="6">
        <v>5.4019950074178986E-2</v>
      </c>
      <c r="G300" s="6">
        <v>5.777E-3</v>
      </c>
      <c r="H300" s="6">
        <v>0</v>
      </c>
      <c r="I300" s="6">
        <v>0</v>
      </c>
      <c r="J300" s="6">
        <v>0</v>
      </c>
      <c r="K300" s="6">
        <v>13.1551654573787</v>
      </c>
      <c r="L300" s="6">
        <v>4.4036190427085641E-2</v>
      </c>
      <c r="M300" s="6">
        <v>4.3094154019667902E-2</v>
      </c>
      <c r="N300" s="6">
        <v>4.3094154019667902E-2</v>
      </c>
      <c r="O300" s="6">
        <v>3.9489156386588702</v>
      </c>
      <c r="P300" s="6">
        <v>1.1020021186907097E-2</v>
      </c>
      <c r="Q300" s="6">
        <v>1.0959743192307142E-2</v>
      </c>
      <c r="R300" s="6">
        <v>1.0959743192307142E-2</v>
      </c>
      <c r="S300" s="6">
        <v>7.0118974741330596E-3</v>
      </c>
      <c r="T300" s="6">
        <v>8.7297574629038741E-2</v>
      </c>
      <c r="U300" s="6">
        <v>8.3695328382675613E-2</v>
      </c>
      <c r="V300" s="6">
        <v>8.3695328382675613E-2</v>
      </c>
      <c r="W300" s="6">
        <v>132273779.09306</v>
      </c>
      <c r="X300" s="6">
        <v>0.33243078787953162</v>
      </c>
      <c r="Y300" s="6">
        <v>0.33243078787953162</v>
      </c>
      <c r="Z300" s="6">
        <v>795100</v>
      </c>
      <c r="AA300" s="6">
        <v>0</v>
      </c>
      <c r="AB300" s="6">
        <v>0</v>
      </c>
      <c r="AC300" s="6">
        <v>8909149.8827532101</v>
      </c>
      <c r="AD300" s="6">
        <v>0.29604599536422793</v>
      </c>
      <c r="AE300" s="6">
        <v>0.29604599536422793</v>
      </c>
      <c r="AF300" s="6">
        <v>2336704.13669413</v>
      </c>
      <c r="AG300" s="6">
        <v>-6.5006259001802402E-2</v>
      </c>
      <c r="AH300" s="6">
        <v>-6.5006259001802402E-2</v>
      </c>
      <c r="AI300" s="6">
        <v>120959.430104033</v>
      </c>
      <c r="AJ300" s="6">
        <v>0.30826365539744632</v>
      </c>
      <c r="AK300" s="6">
        <v>0.30826365539744632</v>
      </c>
      <c r="AL300" s="6">
        <v>16173925.000000041</v>
      </c>
      <c r="AM300" s="6">
        <v>-6.3339902471231767E-15</v>
      </c>
      <c r="AN300" s="6">
        <v>37044621729</v>
      </c>
      <c r="AO300" s="11">
        <f t="shared" si="57"/>
        <v>0</v>
      </c>
      <c r="AP300" s="6">
        <v>89060229.000000253</v>
      </c>
      <c r="AQ300" s="11">
        <f t="shared" si="58"/>
        <v>9.5369863471754846E-15</v>
      </c>
      <c r="AR300" s="6">
        <v>49871857.000000037</v>
      </c>
      <c r="AS300" s="11">
        <f t="shared" si="59"/>
        <v>1.6433393800868931E-15</v>
      </c>
      <c r="AT300" s="6">
        <v>8999999999</v>
      </c>
      <c r="AU300" s="6">
        <v>0</v>
      </c>
      <c r="AV300" s="6">
        <v>673</v>
      </c>
      <c r="AW300" s="6">
        <v>40.110000999999997</v>
      </c>
      <c r="AX300" s="6">
        <v>-3.4782360248447972E-3</v>
      </c>
      <c r="AY300" s="6">
        <v>-3.4782360248447972E-3</v>
      </c>
      <c r="AZ300" s="6">
        <v>2363.8100589999999</v>
      </c>
      <c r="BA300" s="6">
        <v>4.1898704577953419E-4</v>
      </c>
      <c r="BB300" s="6">
        <v>4.1898704577953419E-4</v>
      </c>
      <c r="BC300" s="6">
        <v>0.94499999999999995</v>
      </c>
      <c r="BD300" s="6">
        <f t="shared" si="48"/>
        <v>0.94499999999999995</v>
      </c>
      <c r="BE300" s="6">
        <f t="shared" si="49"/>
        <v>0.94499999999999995</v>
      </c>
      <c r="BF300" s="6">
        <v>6.8661000000000003</v>
      </c>
      <c r="BG300" s="6">
        <f t="shared" si="50"/>
        <v>6.8661000000000003</v>
      </c>
      <c r="BH300" s="6">
        <f t="shared" si="51"/>
        <v>6.8661000000000003</v>
      </c>
      <c r="BI300" s="6">
        <v>2.617</v>
      </c>
      <c r="BJ300" s="6">
        <f t="shared" si="52"/>
        <v>2.617</v>
      </c>
      <c r="BK300" s="6">
        <f t="shared" si="53"/>
        <v>2.617</v>
      </c>
      <c r="BL300" s="6">
        <v>53.55</v>
      </c>
      <c r="BM300" s="6">
        <f t="shared" si="54"/>
        <v>53.55</v>
      </c>
      <c r="BN300" s="6">
        <f t="shared" si="55"/>
        <v>53.55</v>
      </c>
      <c r="BO300" s="6">
        <v>0</v>
      </c>
      <c r="BP300" s="6">
        <v>8</v>
      </c>
      <c r="BQ300" s="6">
        <v>17238</v>
      </c>
      <c r="BR300" s="6">
        <v>9.754929537894979</v>
      </c>
    </row>
    <row r="301" spans="1:70" x14ac:dyDescent="0.25">
      <c r="A301" s="6">
        <v>300</v>
      </c>
      <c r="B301" s="7">
        <v>42790</v>
      </c>
      <c r="C301" s="6">
        <v>1180.8709999999901</v>
      </c>
      <c r="D301" s="6">
        <f t="shared" si="56"/>
        <v>-4.0347196760359069E-3</v>
      </c>
      <c r="E301" s="6">
        <v>-4.0428811176176013E-3</v>
      </c>
      <c r="F301" s="6">
        <v>-4.0428811176176013E-3</v>
      </c>
      <c r="G301" s="6">
        <v>5.7010000000000003E-3</v>
      </c>
      <c r="H301" s="6">
        <v>-1.3155617102302177E-2</v>
      </c>
      <c r="I301" s="6">
        <v>-1.324291874968361E-2</v>
      </c>
      <c r="J301" s="6">
        <v>-1.324291874968361E-2</v>
      </c>
      <c r="K301" s="6">
        <v>13.0718712311786</v>
      </c>
      <c r="L301" s="6">
        <v>-6.3316745403138447E-3</v>
      </c>
      <c r="M301" s="6">
        <v>-6.3518046078999231E-3</v>
      </c>
      <c r="N301" s="6">
        <v>-6.3518046078999231E-3</v>
      </c>
      <c r="O301" s="6">
        <v>3.9449864498738099</v>
      </c>
      <c r="P301" s="6">
        <v>-9.9500448847135979E-4</v>
      </c>
      <c r="Q301" s="6">
        <v>-9.9549983404535205E-4</v>
      </c>
      <c r="R301" s="6">
        <v>-9.9549983404535205E-4</v>
      </c>
      <c r="S301" s="6">
        <v>6.6276231586705403E-3</v>
      </c>
      <c r="T301" s="6">
        <v>-5.4803185140699803E-2</v>
      </c>
      <c r="U301" s="6">
        <v>-5.6362103481134684E-2</v>
      </c>
      <c r="V301" s="6">
        <v>-5.6362103481134684E-2</v>
      </c>
      <c r="W301" s="6">
        <v>303444815.37207597</v>
      </c>
      <c r="X301" s="6">
        <v>1.2940662726404011</v>
      </c>
      <c r="Y301" s="6">
        <v>1.082905</v>
      </c>
      <c r="Z301" s="6">
        <v>1367850</v>
      </c>
      <c r="AA301" s="6">
        <v>0.72034964155452141</v>
      </c>
      <c r="AB301" s="6">
        <v>0.72034964155452141</v>
      </c>
      <c r="AC301" s="6">
        <v>13610109.5437393</v>
      </c>
      <c r="AD301" s="6">
        <v>0.52765524464757851</v>
      </c>
      <c r="AE301" s="6">
        <v>0.52765524464757851</v>
      </c>
      <c r="AF301" s="6">
        <v>3971750.3303604401</v>
      </c>
      <c r="AG301" s="6">
        <v>0.69972324180480294</v>
      </c>
      <c r="AH301" s="6">
        <v>0.69972324180480294</v>
      </c>
      <c r="AI301" s="6">
        <v>146540.657999016</v>
      </c>
      <c r="AJ301" s="6">
        <v>0.21148601537706871</v>
      </c>
      <c r="AK301" s="6">
        <v>0.21148601537706871</v>
      </c>
      <c r="AL301" s="6">
        <v>16181875.000000052</v>
      </c>
      <c r="AM301" s="6">
        <v>4.9153189470157403E-4</v>
      </c>
      <c r="AN301" s="6">
        <v>37144100247</v>
      </c>
      <c r="AO301" s="11">
        <f t="shared" si="57"/>
        <v>2.6853700579732003E-3</v>
      </c>
      <c r="AP301" s="6">
        <v>89194691.000000387</v>
      </c>
      <c r="AQ301" s="11">
        <f t="shared" si="58"/>
        <v>1.5097872699174591E-3</v>
      </c>
      <c r="AR301" s="6">
        <v>49930556.999999769</v>
      </c>
      <c r="AS301" s="11">
        <f t="shared" si="59"/>
        <v>1.1770165285750586E-3</v>
      </c>
      <c r="AT301" s="6">
        <v>8999999999</v>
      </c>
      <c r="AU301" s="6">
        <v>0</v>
      </c>
      <c r="AV301" s="6">
        <v>673</v>
      </c>
      <c r="AW301" s="6">
        <v>40.099997999999999</v>
      </c>
      <c r="AX301" s="6">
        <v>-2.4938917353797976E-4</v>
      </c>
      <c r="AY301" s="6">
        <v>-2.4938917353797976E-4</v>
      </c>
      <c r="AZ301" s="6">
        <v>2367.3400879999999</v>
      </c>
      <c r="BA301" s="6">
        <v>1.4933640655939071E-3</v>
      </c>
      <c r="BB301" s="6">
        <v>1.4933640655939071E-3</v>
      </c>
      <c r="BC301" s="6">
        <v>0.94669999999999999</v>
      </c>
      <c r="BD301" s="6">
        <f t="shared" si="48"/>
        <v>0.94669999999999999</v>
      </c>
      <c r="BE301" s="6">
        <f t="shared" si="49"/>
        <v>0.94669999999999999</v>
      </c>
      <c r="BF301" s="6">
        <v>6.8689999999999998</v>
      </c>
      <c r="BG301" s="6">
        <f t="shared" si="50"/>
        <v>6.8689999999999998</v>
      </c>
      <c r="BH301" s="6">
        <f t="shared" si="51"/>
        <v>6.8689999999999998</v>
      </c>
      <c r="BI301" s="6">
        <v>2.6269999999999998</v>
      </c>
      <c r="BJ301" s="6">
        <f t="shared" si="52"/>
        <v>2.6269999999999998</v>
      </c>
      <c r="BK301" s="6">
        <f t="shared" si="53"/>
        <v>2.6269999999999998</v>
      </c>
      <c r="BL301" s="6">
        <v>53.55</v>
      </c>
      <c r="BM301" s="6">
        <f t="shared" si="54"/>
        <v>53.55</v>
      </c>
      <c r="BN301" s="6">
        <f t="shared" si="55"/>
        <v>53.55</v>
      </c>
      <c r="BO301" s="6">
        <v>0</v>
      </c>
      <c r="BP301" s="6">
        <v>8</v>
      </c>
      <c r="BQ301" s="6">
        <v>19155</v>
      </c>
      <c r="BR301" s="6">
        <v>9.8603712614625003</v>
      </c>
    </row>
    <row r="302" spans="1:70" x14ac:dyDescent="0.25">
      <c r="A302" s="6">
        <v>301</v>
      </c>
      <c r="B302" s="7">
        <v>42793</v>
      </c>
      <c r="C302" s="6">
        <v>1193.1295150369499</v>
      </c>
      <c r="D302" s="6">
        <f t="shared" si="56"/>
        <v>1.0380909546394068E-2</v>
      </c>
      <c r="E302" s="6">
        <v>1.0495084822721807E-2</v>
      </c>
      <c r="F302" s="6">
        <v>1.0495084822721807E-2</v>
      </c>
      <c r="G302" s="6">
        <v>5.6129999999999904E-3</v>
      </c>
      <c r="H302" s="6">
        <v>-1.0052910052910029E-2</v>
      </c>
      <c r="I302" s="6">
        <v>-1.0103781779598375E-2</v>
      </c>
      <c r="J302" s="6">
        <v>-1.0103781779598375E-2</v>
      </c>
      <c r="K302" s="6">
        <v>15.358690360839001</v>
      </c>
      <c r="L302" s="6">
        <v>5.5748709368067965E-2</v>
      </c>
      <c r="M302" s="6">
        <v>5.4250192352426521E-2</v>
      </c>
      <c r="N302" s="6">
        <v>5.4250192352426521E-2</v>
      </c>
      <c r="O302" s="6">
        <v>3.9058890245439399</v>
      </c>
      <c r="P302" s="6">
        <v>-5.0164548742608929E-3</v>
      </c>
      <c r="Q302" s="6">
        <v>-5.0290795223625704E-3</v>
      </c>
      <c r="R302" s="6">
        <v>-5.0290795223625704E-3</v>
      </c>
      <c r="S302" s="6">
        <v>6.5013878556064997E-3</v>
      </c>
      <c r="T302" s="6">
        <v>-8.257205063353033E-3</v>
      </c>
      <c r="U302" s="6">
        <v>-8.2914846136875019E-3</v>
      </c>
      <c r="V302" s="6">
        <v>-8.2914846136875019E-3</v>
      </c>
      <c r="W302" s="6">
        <v>87503104.900590807</v>
      </c>
      <c r="X302" s="6">
        <v>-2.0709870753913534E-2</v>
      </c>
      <c r="Y302" s="6">
        <v>-2.0709870753913534E-2</v>
      </c>
      <c r="Z302" s="6">
        <v>644643</v>
      </c>
      <c r="AA302" s="6">
        <v>1.4820500381176798</v>
      </c>
      <c r="AB302" s="6">
        <v>1.4820500381176798</v>
      </c>
      <c r="AC302" s="6">
        <v>20501520.187154099</v>
      </c>
      <c r="AD302" s="6">
        <v>0.48755722819493552</v>
      </c>
      <c r="AE302" s="6">
        <v>0.48755722819493552</v>
      </c>
      <c r="AF302" s="6">
        <v>2010553.3372875</v>
      </c>
      <c r="AG302" s="6">
        <v>0.51069429347169037</v>
      </c>
      <c r="AH302" s="6">
        <v>0.51069429347169037</v>
      </c>
      <c r="AI302" s="6">
        <v>102237.44024326499</v>
      </c>
      <c r="AJ302" s="6">
        <v>0.18995748492982129</v>
      </c>
      <c r="AK302" s="6">
        <v>0.18995748492982129</v>
      </c>
      <c r="AL302" s="6">
        <v>16188037.000000084</v>
      </c>
      <c r="AM302" s="6">
        <v>3.8079641574487785E-4</v>
      </c>
      <c r="AN302" s="6">
        <v>37144100246.999886</v>
      </c>
      <c r="AO302" s="11">
        <f t="shared" si="57"/>
        <v>-3.080998522181002E-15</v>
      </c>
      <c r="AP302" s="6">
        <v>89289713.999999925</v>
      </c>
      <c r="AQ302" s="11">
        <f t="shared" si="58"/>
        <v>1.065343676111145E-3</v>
      </c>
      <c r="AR302" s="6">
        <v>49977031.999999933</v>
      </c>
      <c r="AS302" s="11">
        <f t="shared" si="59"/>
        <v>9.307927408092829E-4</v>
      </c>
      <c r="AT302" s="6">
        <v>8999999999</v>
      </c>
      <c r="AU302" s="6">
        <v>0</v>
      </c>
      <c r="AV302" s="6">
        <v>686</v>
      </c>
      <c r="AW302" s="6">
        <v>39.979999999999997</v>
      </c>
      <c r="AX302" s="6">
        <v>-2.9924689771805599E-3</v>
      </c>
      <c r="AY302" s="6">
        <v>-2.9924689771805599E-3</v>
      </c>
      <c r="AZ302" s="6">
        <v>2369.75</v>
      </c>
      <c r="BA302" s="6">
        <v>1.0179830148679832E-3</v>
      </c>
      <c r="BB302" s="6">
        <v>1.0179830148679832E-3</v>
      </c>
      <c r="BC302" s="6">
        <v>0.9446</v>
      </c>
      <c r="BD302" s="6">
        <f t="shared" si="48"/>
        <v>0.9446</v>
      </c>
      <c r="BE302" s="6">
        <f t="shared" si="49"/>
        <v>0.9446</v>
      </c>
      <c r="BF302" s="6">
        <v>6.8708</v>
      </c>
      <c r="BG302" s="6">
        <f t="shared" si="50"/>
        <v>6.8708</v>
      </c>
      <c r="BH302" s="6">
        <f t="shared" si="51"/>
        <v>6.8708</v>
      </c>
      <c r="BI302" s="6">
        <v>2.6930000000000001</v>
      </c>
      <c r="BJ302" s="6">
        <f t="shared" si="52"/>
        <v>2.6930000000000001</v>
      </c>
      <c r="BK302" s="6">
        <f t="shared" si="53"/>
        <v>2.6930000000000001</v>
      </c>
      <c r="BL302" s="6">
        <v>53.2</v>
      </c>
      <c r="BM302" s="6">
        <f t="shared" si="54"/>
        <v>53.2</v>
      </c>
      <c r="BN302" s="6">
        <f t="shared" si="55"/>
        <v>53.2</v>
      </c>
      <c r="BO302" s="6">
        <v>6</v>
      </c>
      <c r="BP302" s="6">
        <v>0</v>
      </c>
      <c r="BQ302" s="6">
        <v>18832</v>
      </c>
      <c r="BR302" s="6">
        <v>9.8433659291947464</v>
      </c>
    </row>
    <row r="303" spans="1:70" x14ac:dyDescent="0.25">
      <c r="A303" s="6">
        <v>302</v>
      </c>
      <c r="B303" s="7">
        <v>42794</v>
      </c>
      <c r="C303" s="6">
        <v>1190.3309999999899</v>
      </c>
      <c r="D303" s="6">
        <f t="shared" si="56"/>
        <v>-2.3455249423389975E-3</v>
      </c>
      <c r="E303" s="6">
        <v>-2.3482799948392149E-3</v>
      </c>
      <c r="F303" s="6">
        <v>-2.3482799948392149E-3</v>
      </c>
      <c r="G303" s="6">
        <v>5.5409999999999999E-3</v>
      </c>
      <c r="H303" s="6">
        <v>-1.2827365045428576E-2</v>
      </c>
      <c r="I303" s="6">
        <v>-1.2910346074847966E-2</v>
      </c>
      <c r="J303" s="6">
        <v>-1.2910346074847966E-2</v>
      </c>
      <c r="K303" s="6">
        <v>15.702781231900699</v>
      </c>
      <c r="L303" s="6">
        <v>2.2403659620552574E-2</v>
      </c>
      <c r="M303" s="6">
        <v>2.215638407579967E-2</v>
      </c>
      <c r="N303" s="6">
        <v>2.215638407579967E-2</v>
      </c>
      <c r="O303" s="6">
        <v>3.8808605295365699</v>
      </c>
      <c r="P303" s="6">
        <v>-6.4078868728976281E-3</v>
      </c>
      <c r="Q303" s="6">
        <v>-6.4285055084375231E-3</v>
      </c>
      <c r="R303" s="6">
        <v>-6.4285055084375231E-3</v>
      </c>
      <c r="S303" s="6">
        <v>7.0096589072123202E-3</v>
      </c>
      <c r="T303" s="6">
        <v>7.8178853945394269E-2</v>
      </c>
      <c r="U303" s="6">
        <v>7.5273371475636688E-2</v>
      </c>
      <c r="V303" s="6">
        <v>7.5273371475636688E-2</v>
      </c>
      <c r="W303" s="6">
        <v>139855221.835686</v>
      </c>
      <c r="X303" s="6">
        <v>0.59828867780829709</v>
      </c>
      <c r="Y303" s="6">
        <v>0.59828867780829709</v>
      </c>
      <c r="Z303" s="6">
        <v>1681180</v>
      </c>
      <c r="AA303" s="6">
        <v>1.6079240758062989</v>
      </c>
      <c r="AB303" s="6">
        <v>1.6079240758062989</v>
      </c>
      <c r="AC303" s="6">
        <v>43441932.369686097</v>
      </c>
      <c r="AD303" s="6">
        <v>1.1189615195904383</v>
      </c>
      <c r="AE303" s="6">
        <v>1.1189615195904383</v>
      </c>
      <c r="AF303" s="6">
        <v>2226224.7160752499</v>
      </c>
      <c r="AG303" s="6">
        <v>0.10726966292708198</v>
      </c>
      <c r="AH303" s="6">
        <v>0.10726966292708198</v>
      </c>
      <c r="AI303" s="6">
        <v>180860.94886677101</v>
      </c>
      <c r="AJ303" s="6">
        <v>0.76902853236963187</v>
      </c>
      <c r="AK303" s="6">
        <v>0.76902853236963187</v>
      </c>
      <c r="AL303" s="6">
        <v>16189937.000000054</v>
      </c>
      <c r="AM303" s="6">
        <v>1.1737062374951255E-4</v>
      </c>
      <c r="AN303" s="6">
        <v>37144100247</v>
      </c>
      <c r="AO303" s="11">
        <f t="shared" si="57"/>
        <v>3.0809985221810119E-15</v>
      </c>
      <c r="AP303" s="6">
        <v>89321578.000000358</v>
      </c>
      <c r="AQ303" s="11">
        <f t="shared" si="58"/>
        <v>3.5686081378233733E-4</v>
      </c>
      <c r="AR303" s="6">
        <v>49991907.000000007</v>
      </c>
      <c r="AS303" s="11">
        <f t="shared" si="59"/>
        <v>2.976367224062951E-4</v>
      </c>
      <c r="AT303" s="6">
        <v>8999999999</v>
      </c>
      <c r="AU303" s="6">
        <v>0</v>
      </c>
      <c r="AV303" s="6">
        <v>686</v>
      </c>
      <c r="AW303" s="6">
        <v>40.099997999999999</v>
      </c>
      <c r="AX303" s="6">
        <v>3.001450725362744E-3</v>
      </c>
      <c r="AY303" s="6">
        <v>3.001450725362744E-3</v>
      </c>
      <c r="AZ303" s="6">
        <v>2363.639893</v>
      </c>
      <c r="BA303" s="6">
        <v>-2.5783762000210868E-3</v>
      </c>
      <c r="BB303" s="6">
        <v>-2.5783762000210868E-3</v>
      </c>
      <c r="BC303" s="6">
        <v>0.94550000000000001</v>
      </c>
      <c r="BD303" s="6">
        <f t="shared" si="48"/>
        <v>0.94550000000000001</v>
      </c>
      <c r="BE303" s="6">
        <f t="shared" si="49"/>
        <v>0.94550000000000001</v>
      </c>
      <c r="BF303" s="6">
        <v>6.8677999999999999</v>
      </c>
      <c r="BG303" s="6">
        <f t="shared" si="50"/>
        <v>6.8677999999999999</v>
      </c>
      <c r="BH303" s="6">
        <f t="shared" si="51"/>
        <v>6.8677999999999999</v>
      </c>
      <c r="BI303" s="6">
        <v>2.774</v>
      </c>
      <c r="BJ303" s="6">
        <f t="shared" si="52"/>
        <v>2.774</v>
      </c>
      <c r="BK303" s="6">
        <f t="shared" si="53"/>
        <v>2.774</v>
      </c>
      <c r="BL303" s="6">
        <v>52.95</v>
      </c>
      <c r="BM303" s="6">
        <f t="shared" si="54"/>
        <v>52.95</v>
      </c>
      <c r="BN303" s="6">
        <f t="shared" si="55"/>
        <v>52.95</v>
      </c>
      <c r="BO303" s="6">
        <v>6</v>
      </c>
      <c r="BP303" s="6">
        <v>0</v>
      </c>
      <c r="BQ303" s="6">
        <v>22103</v>
      </c>
      <c r="BR303" s="6">
        <v>10.003513866603253</v>
      </c>
    </row>
    <row r="304" spans="1:70" x14ac:dyDescent="0.25">
      <c r="A304" s="6">
        <v>303</v>
      </c>
      <c r="B304" s="7">
        <v>42795</v>
      </c>
      <c r="C304" s="6">
        <v>1227.47714896609</v>
      </c>
      <c r="D304" s="6">
        <f t="shared" si="56"/>
        <v>3.1206571084933868E-2</v>
      </c>
      <c r="E304" s="6">
        <v>3.0729544892644282E-2</v>
      </c>
      <c r="F304" s="6">
        <v>3.0729544892644282E-2</v>
      </c>
      <c r="G304" s="6">
        <v>5.3759999999999997E-3</v>
      </c>
      <c r="H304" s="6">
        <v>-2.9778018408229599E-2</v>
      </c>
      <c r="I304" s="6">
        <v>-3.0230386664364197E-2</v>
      </c>
      <c r="J304" s="6">
        <v>-3.0230386664364197E-2</v>
      </c>
      <c r="K304" s="6">
        <v>17.1680297116384</v>
      </c>
      <c r="L304" s="6">
        <v>9.3311398668727688E-2</v>
      </c>
      <c r="M304" s="6">
        <v>8.9211071333457348E-2</v>
      </c>
      <c r="N304" s="6">
        <v>8.9211071333457348E-2</v>
      </c>
      <c r="O304" s="6">
        <v>3.9295105411932001</v>
      </c>
      <c r="P304" s="6">
        <v>1.2535882515324429E-2</v>
      </c>
      <c r="Q304" s="6">
        <v>1.2457958891900142E-2</v>
      </c>
      <c r="R304" s="6">
        <v>1.2457958891900142E-2</v>
      </c>
      <c r="S304" s="6">
        <v>8.0388061476159706E-3</v>
      </c>
      <c r="T304" s="6">
        <v>0.14681844780560557</v>
      </c>
      <c r="U304" s="6">
        <v>0.13699154122975335</v>
      </c>
      <c r="V304" s="6">
        <v>0.13699154122975335</v>
      </c>
      <c r="W304" s="6">
        <v>105587214.842848</v>
      </c>
      <c r="X304" s="6">
        <v>-0.24502486602251441</v>
      </c>
      <c r="Y304" s="6">
        <v>-0.24502486602251441</v>
      </c>
      <c r="Z304" s="6">
        <v>1621640</v>
      </c>
      <c r="AA304" s="6">
        <v>-3.5415600946953923E-2</v>
      </c>
      <c r="AB304" s="6">
        <v>-3.5415600946953923E-2</v>
      </c>
      <c r="AC304" s="6">
        <v>26801192.633228701</v>
      </c>
      <c r="AD304" s="6">
        <v>-0.38305707938695083</v>
      </c>
      <c r="AE304" s="6">
        <v>-0.38305707938695083</v>
      </c>
      <c r="AF304" s="6">
        <v>2858459.8249875801</v>
      </c>
      <c r="AG304" s="6">
        <v>0.28399429057949582</v>
      </c>
      <c r="AH304" s="6">
        <v>0.28399429057949582</v>
      </c>
      <c r="AI304" s="6">
        <v>604998.42851634999</v>
      </c>
      <c r="AJ304" s="6">
        <v>2.3451025901783509</v>
      </c>
      <c r="AK304" s="6">
        <v>2.3451025901783509</v>
      </c>
      <c r="AL304" s="6">
        <v>16191749.999999927</v>
      </c>
      <c r="AM304" s="6">
        <v>1.1198314112484403E-4</v>
      </c>
      <c r="AN304" s="6">
        <v>37144100247</v>
      </c>
      <c r="AO304" s="11">
        <f t="shared" si="57"/>
        <v>0</v>
      </c>
      <c r="AP304" s="6">
        <v>89352382.999999762</v>
      </c>
      <c r="AQ304" s="11">
        <f t="shared" si="58"/>
        <v>3.44877471817659E-4</v>
      </c>
      <c r="AR304" s="6">
        <v>50005207</v>
      </c>
      <c r="AS304" s="11">
        <f t="shared" si="59"/>
        <v>2.6604306172982252E-4</v>
      </c>
      <c r="AT304" s="6">
        <v>8999999999</v>
      </c>
      <c r="AU304" s="6">
        <v>0</v>
      </c>
      <c r="AV304" s="6">
        <v>686</v>
      </c>
      <c r="AW304" s="6">
        <v>40.240001999999997</v>
      </c>
      <c r="AX304" s="6">
        <v>3.4913717452055128E-3</v>
      </c>
      <c r="AY304" s="6">
        <v>3.4913717452055128E-3</v>
      </c>
      <c r="AZ304" s="6">
        <v>2395.959961</v>
      </c>
      <c r="BA304" s="6">
        <v>1.3673854505382556E-2</v>
      </c>
      <c r="BB304" s="6">
        <v>1.0822999999999999E-2</v>
      </c>
      <c r="BC304" s="6">
        <v>0.94810000000000005</v>
      </c>
      <c r="BD304" s="6">
        <f t="shared" si="48"/>
        <v>0.94810000000000005</v>
      </c>
      <c r="BE304" s="6">
        <f t="shared" si="49"/>
        <v>0.94679500000000005</v>
      </c>
      <c r="BF304" s="6">
        <v>6.8818999999999999</v>
      </c>
      <c r="BG304" s="6">
        <f t="shared" si="50"/>
        <v>6.8818999999999999</v>
      </c>
      <c r="BH304" s="6">
        <f t="shared" si="51"/>
        <v>6.8818999999999999</v>
      </c>
      <c r="BI304" s="6">
        <v>2.7989999999999999</v>
      </c>
      <c r="BJ304" s="6">
        <f t="shared" si="52"/>
        <v>2.7989999999999999</v>
      </c>
      <c r="BK304" s="6">
        <f t="shared" si="53"/>
        <v>2.7989999999999999</v>
      </c>
      <c r="BL304" s="6">
        <v>53.3</v>
      </c>
      <c r="BM304" s="6">
        <f t="shared" si="54"/>
        <v>53.3</v>
      </c>
      <c r="BN304" s="6">
        <f t="shared" si="55"/>
        <v>53.3</v>
      </c>
      <c r="BO304" s="6">
        <v>6</v>
      </c>
      <c r="BP304" s="6">
        <v>0</v>
      </c>
      <c r="BQ304" s="6">
        <v>23875</v>
      </c>
      <c r="BR304" s="6">
        <v>10.080629049288541</v>
      </c>
    </row>
    <row r="305" spans="1:70" x14ac:dyDescent="0.25">
      <c r="A305" s="6">
        <v>304</v>
      </c>
      <c r="B305" s="7">
        <v>42796</v>
      </c>
      <c r="C305" s="6">
        <v>1262.0809999999999</v>
      </c>
      <c r="D305" s="6">
        <f t="shared" si="56"/>
        <v>2.81910348091261E-2</v>
      </c>
      <c r="E305" s="6">
        <v>2.7800981294821357E-2</v>
      </c>
      <c r="F305" s="6">
        <v>2.7800981294821357E-2</v>
      </c>
      <c r="G305" s="6">
        <v>6.0270000000000002E-3</v>
      </c>
      <c r="H305" s="6">
        <v>0.12109375000000011</v>
      </c>
      <c r="I305" s="6">
        <v>0.11430477128005863</v>
      </c>
      <c r="J305" s="6">
        <v>0.11430477128005863</v>
      </c>
      <c r="K305" s="6">
        <v>18.9935817926741</v>
      </c>
      <c r="L305" s="6">
        <v>0.10633439664879756</v>
      </c>
      <c r="M305" s="6">
        <v>0.10105220518598565</v>
      </c>
      <c r="N305" s="6">
        <v>0.10105220518598565</v>
      </c>
      <c r="O305" s="6">
        <v>4.0348115297562304</v>
      </c>
      <c r="P305" s="6">
        <v>2.6797482144189772E-2</v>
      </c>
      <c r="Q305" s="6">
        <v>2.6444717873343418E-2</v>
      </c>
      <c r="R305" s="6">
        <v>2.6444717873343418E-2</v>
      </c>
      <c r="S305" s="6">
        <v>8.9621589593083407E-3</v>
      </c>
      <c r="T305" s="6">
        <v>0.11486193282148051</v>
      </c>
      <c r="U305" s="6">
        <v>0.10873057017894133</v>
      </c>
      <c r="V305" s="6">
        <v>0.10873057017894133</v>
      </c>
      <c r="W305" s="6">
        <v>174318244.92481199</v>
      </c>
      <c r="X305" s="6">
        <v>0.65094083771657996</v>
      </c>
      <c r="Y305" s="6">
        <v>0.65094083771657996</v>
      </c>
      <c r="Z305" s="6">
        <v>3804150</v>
      </c>
      <c r="AA305" s="6">
        <v>1.3458659135196467</v>
      </c>
      <c r="AB305" s="6">
        <v>1.3458659135196467</v>
      </c>
      <c r="AC305" s="6">
        <v>63520413.508561797</v>
      </c>
      <c r="AD305" s="6">
        <v>1.3700592125817495</v>
      </c>
      <c r="AE305" s="6">
        <v>1.3700592125817495</v>
      </c>
      <c r="AF305" s="6">
        <v>6605704.4300568197</v>
      </c>
      <c r="AG305" s="6">
        <v>1.3109313527208735</v>
      </c>
      <c r="AH305" s="6">
        <v>1.3109313527208735</v>
      </c>
      <c r="AI305" s="6">
        <v>445338.37684032298</v>
      </c>
      <c r="AJ305" s="6">
        <v>-0.26390159734392138</v>
      </c>
      <c r="AK305" s="6">
        <v>-0.26390159734392138</v>
      </c>
      <c r="AL305" s="6">
        <v>16193737</v>
      </c>
      <c r="AM305" s="6">
        <v>1.2271681566678415E-4</v>
      </c>
      <c r="AN305" s="6">
        <v>37406829143</v>
      </c>
      <c r="AO305" s="11">
        <f t="shared" si="57"/>
        <v>7.0732335486096394E-3</v>
      </c>
      <c r="AP305" s="6">
        <v>89384410.000000164</v>
      </c>
      <c r="AQ305" s="11">
        <f t="shared" si="58"/>
        <v>3.5843476049656582E-4</v>
      </c>
      <c r="AR305" s="6">
        <v>50019857.00000003</v>
      </c>
      <c r="AS305" s="11">
        <f t="shared" si="59"/>
        <v>2.9296949015789102E-4</v>
      </c>
      <c r="AT305" s="6">
        <v>8999999999</v>
      </c>
      <c r="AU305" s="6">
        <v>0</v>
      </c>
      <c r="AV305" s="6">
        <v>686</v>
      </c>
      <c r="AW305" s="6">
        <v>39.75</v>
      </c>
      <c r="AX305" s="6">
        <v>-1.2176987466352436E-2</v>
      </c>
      <c r="AY305" s="6">
        <v>-9.9590000000000008E-3</v>
      </c>
      <c r="AZ305" s="6">
        <v>2381.919922</v>
      </c>
      <c r="BA305" s="6">
        <v>-5.8598804773599385E-3</v>
      </c>
      <c r="BB305" s="6">
        <v>-5.8598804773599385E-3</v>
      </c>
      <c r="BC305" s="6">
        <v>0.95169999999999999</v>
      </c>
      <c r="BD305" s="6">
        <f t="shared" si="48"/>
        <v>0.95169999999999999</v>
      </c>
      <c r="BE305" s="6">
        <f t="shared" si="49"/>
        <v>0.94679500000000005</v>
      </c>
      <c r="BF305" s="6">
        <v>6.8898999999999999</v>
      </c>
      <c r="BG305" s="6">
        <f t="shared" si="50"/>
        <v>6.8898999999999999</v>
      </c>
      <c r="BH305" s="6">
        <f t="shared" si="51"/>
        <v>6.8898999999999999</v>
      </c>
      <c r="BI305" s="6">
        <v>2.8039999999999998</v>
      </c>
      <c r="BJ305" s="6">
        <f t="shared" si="52"/>
        <v>2.8039999999999998</v>
      </c>
      <c r="BK305" s="6">
        <f t="shared" si="53"/>
        <v>2.8039999999999998</v>
      </c>
      <c r="BL305" s="6">
        <v>53.3</v>
      </c>
      <c r="BM305" s="6">
        <f t="shared" si="54"/>
        <v>53.3</v>
      </c>
      <c r="BN305" s="6">
        <f t="shared" si="55"/>
        <v>53.3</v>
      </c>
      <c r="BO305" s="6">
        <v>6</v>
      </c>
      <c r="BP305" s="6">
        <v>0</v>
      </c>
      <c r="BQ305" s="6">
        <v>24307</v>
      </c>
      <c r="BR305" s="6">
        <v>10.098560793255245</v>
      </c>
    </row>
    <row r="306" spans="1:70" x14ac:dyDescent="0.25">
      <c r="A306" s="6">
        <v>305</v>
      </c>
      <c r="B306" s="7">
        <v>42797</v>
      </c>
      <c r="C306" s="6">
        <v>1289.54061161914</v>
      </c>
      <c r="D306" s="6">
        <f t="shared" si="56"/>
        <v>2.175740829561661E-2</v>
      </c>
      <c r="E306" s="6">
        <v>2.152409403113589E-2</v>
      </c>
      <c r="F306" s="6">
        <v>2.152409403113589E-2</v>
      </c>
      <c r="G306" s="6">
        <v>6.3109999999999998E-3</v>
      </c>
      <c r="H306" s="6">
        <v>4.7121287539405927E-2</v>
      </c>
      <c r="I306" s="6">
        <v>4.6044768101195448E-2</v>
      </c>
      <c r="J306" s="6">
        <v>4.6044768101195448E-2</v>
      </c>
      <c r="K306" s="6">
        <v>19.585749480531199</v>
      </c>
      <c r="L306" s="6">
        <v>3.1177252101312489E-2</v>
      </c>
      <c r="M306" s="6">
        <v>3.0701112761540743E-2</v>
      </c>
      <c r="N306" s="6">
        <v>3.0701112761540743E-2</v>
      </c>
      <c r="O306" s="6">
        <v>4.0733247730085003</v>
      </c>
      <c r="P306" s="6">
        <v>9.5452397139840495E-3</v>
      </c>
      <c r="Q306" s="6">
        <v>9.4999717478017626E-3</v>
      </c>
      <c r="R306" s="6">
        <v>9.4999717478017626E-3</v>
      </c>
      <c r="S306" s="6">
        <v>9.3571894296304008E-3</v>
      </c>
      <c r="T306" s="6">
        <v>4.4077601403372878E-2</v>
      </c>
      <c r="U306" s="6">
        <v>4.3133817544189053E-2</v>
      </c>
      <c r="V306" s="6">
        <v>4.3133817544189053E-2</v>
      </c>
      <c r="W306" s="6">
        <v>152484577.441219</v>
      </c>
      <c r="X306" s="6">
        <v>-0.1252517629064612</v>
      </c>
      <c r="Y306" s="6">
        <v>-0.1252517629064612</v>
      </c>
      <c r="Z306" s="6">
        <v>2686810</v>
      </c>
      <c r="AA306" s="6">
        <v>-0.29371607323580828</v>
      </c>
      <c r="AB306" s="6">
        <v>-0.29371607323580828</v>
      </c>
      <c r="AC306" s="6">
        <v>63619640.043579102</v>
      </c>
      <c r="AD306" s="6">
        <v>1.5621204198226694E-3</v>
      </c>
      <c r="AE306" s="6">
        <v>1.5621204198226694E-3</v>
      </c>
      <c r="AF306" s="6">
        <v>4571079.2592455996</v>
      </c>
      <c r="AG306" s="6">
        <v>-0.30801032537172102</v>
      </c>
      <c r="AH306" s="6">
        <v>-0.30801032537172102</v>
      </c>
      <c r="AI306" s="6">
        <v>959147.85034833197</v>
      </c>
      <c r="AJ306" s="6">
        <v>1.1537507213132823</v>
      </c>
      <c r="AK306" s="6">
        <v>1.1537507213132823</v>
      </c>
      <c r="AL306" s="6">
        <v>16195587.000000084</v>
      </c>
      <c r="AM306" s="6">
        <v>1.1424169727369408E-4</v>
      </c>
      <c r="AN306" s="6">
        <v>37406829143</v>
      </c>
      <c r="AO306" s="11">
        <f t="shared" si="57"/>
        <v>0</v>
      </c>
      <c r="AP306" s="6">
        <v>89415851.999999762</v>
      </c>
      <c r="AQ306" s="11">
        <f t="shared" si="58"/>
        <v>3.5176156557499918E-4</v>
      </c>
      <c r="AR306" s="6">
        <v>50034306.999999851</v>
      </c>
      <c r="AS306" s="11">
        <f t="shared" si="59"/>
        <v>2.8888527209946195E-4</v>
      </c>
      <c r="AT306" s="6">
        <v>8999999999</v>
      </c>
      <c r="AU306" s="6">
        <v>0</v>
      </c>
      <c r="AV306" s="6">
        <v>686</v>
      </c>
      <c r="AW306" s="6">
        <v>39.979999999999997</v>
      </c>
      <c r="AX306" s="6">
        <v>5.7861635220124996E-3</v>
      </c>
      <c r="AY306" s="6">
        <v>5.7861635220124996E-3</v>
      </c>
      <c r="AZ306" s="6">
        <v>2383.1201169999999</v>
      </c>
      <c r="BA306" s="6">
        <v>5.0387714083693458E-4</v>
      </c>
      <c r="BB306" s="6">
        <v>5.0387714083693458E-4</v>
      </c>
      <c r="BC306" s="6">
        <v>0.94140000000000001</v>
      </c>
      <c r="BD306" s="6">
        <f t="shared" si="48"/>
        <v>0.94140000000000001</v>
      </c>
      <c r="BE306" s="6">
        <f t="shared" si="49"/>
        <v>0.94140000000000001</v>
      </c>
      <c r="BF306" s="6">
        <v>6.8971999999999998</v>
      </c>
      <c r="BG306" s="6">
        <f t="shared" si="50"/>
        <v>6.8971999999999998</v>
      </c>
      <c r="BH306" s="6">
        <f t="shared" si="51"/>
        <v>6.8971999999999998</v>
      </c>
      <c r="BI306" s="6">
        <v>2.827</v>
      </c>
      <c r="BJ306" s="6">
        <f t="shared" si="52"/>
        <v>2.827</v>
      </c>
      <c r="BK306" s="6">
        <f t="shared" si="53"/>
        <v>2.827</v>
      </c>
      <c r="BL306" s="6">
        <v>53.3</v>
      </c>
      <c r="BM306" s="6">
        <f t="shared" si="54"/>
        <v>53.3</v>
      </c>
      <c r="BN306" s="6">
        <f t="shared" si="55"/>
        <v>53.3</v>
      </c>
      <c r="BO306" s="6">
        <v>6</v>
      </c>
      <c r="BP306" s="6">
        <v>0</v>
      </c>
      <c r="BQ306" s="6">
        <v>46465</v>
      </c>
      <c r="BR306" s="6">
        <v>10.746476141335233</v>
      </c>
    </row>
    <row r="307" spans="1:70" x14ac:dyDescent="0.25">
      <c r="A307" s="6">
        <v>306</v>
      </c>
      <c r="B307" s="7">
        <v>42800</v>
      </c>
      <c r="C307" s="6">
        <v>1280.9859999999901</v>
      </c>
      <c r="D307" s="6">
        <f t="shared" si="56"/>
        <v>-6.6338442869269447E-3</v>
      </c>
      <c r="E307" s="6">
        <v>3.7173237593377518E-3</v>
      </c>
      <c r="F307" s="6">
        <v>3.7173237593377518E-3</v>
      </c>
      <c r="G307" s="6">
        <v>6.0670000000000003E-3</v>
      </c>
      <c r="H307" s="6">
        <v>-2.9900863447393615E-2</v>
      </c>
      <c r="I307" s="6">
        <v>-3.0357010075488706E-2</v>
      </c>
      <c r="J307" s="6">
        <v>-3.0357010075488706E-2</v>
      </c>
      <c r="K307" s="6">
        <v>19.670705614004099</v>
      </c>
      <c r="L307" s="6">
        <v>2.1994748969321524E-2</v>
      </c>
      <c r="M307" s="6">
        <v>2.1756353773520119E-2</v>
      </c>
      <c r="N307" s="6">
        <v>2.1756353773520119E-2</v>
      </c>
      <c r="O307" s="6">
        <v>4.0847402929108201</v>
      </c>
      <c r="P307" s="6">
        <v>2.0934113484870415E-2</v>
      </c>
      <c r="Q307" s="6">
        <v>2.0718005743650771E-2</v>
      </c>
      <c r="R307" s="6">
        <v>2.0718005743650771E-2</v>
      </c>
      <c r="S307" s="6">
        <v>1.1146532661417999E-2</v>
      </c>
      <c r="T307" s="6">
        <v>-2.7214994889172457E-2</v>
      </c>
      <c r="U307" s="6">
        <v>-2.7592182043199544E-2</v>
      </c>
      <c r="V307" s="6">
        <v>-2.7592182043199544E-2</v>
      </c>
      <c r="W307" s="6">
        <v>65232264.870564997</v>
      </c>
      <c r="X307" s="6">
        <v>5.06052180968792E-2</v>
      </c>
      <c r="Y307" s="6">
        <v>5.06052180968792E-2</v>
      </c>
      <c r="Z307" s="6">
        <v>1080960</v>
      </c>
      <c r="AA307" s="6">
        <v>0.17206076725654984</v>
      </c>
      <c r="AB307" s="6">
        <v>0.17206076725654984</v>
      </c>
      <c r="AC307" s="6">
        <v>19157704.333576899</v>
      </c>
      <c r="AD307" s="6">
        <v>0.14818336662348469</v>
      </c>
      <c r="AE307" s="6">
        <v>0.14818336662348469</v>
      </c>
      <c r="AF307" s="6">
        <v>2536859.0804610602</v>
      </c>
      <c r="AG307" s="6">
        <v>0.69484820433743677</v>
      </c>
      <c r="AH307" s="6">
        <v>0.69484820433743677</v>
      </c>
      <c r="AI307" s="6">
        <v>1398043.93779628</v>
      </c>
      <c r="AJ307" s="6">
        <v>0.88012539821112756</v>
      </c>
      <c r="AK307" s="6">
        <v>0.88012539821112756</v>
      </c>
      <c r="AL307" s="6">
        <v>16200850.000000047</v>
      </c>
      <c r="AM307" s="6">
        <v>3.2496506609872922E-4</v>
      </c>
      <c r="AN307" s="6">
        <v>37406829143</v>
      </c>
      <c r="AO307" s="11">
        <f t="shared" si="57"/>
        <v>0</v>
      </c>
      <c r="AP307" s="6">
        <v>89509649.000000179</v>
      </c>
      <c r="AQ307" s="11">
        <f t="shared" si="58"/>
        <v>1.0489974417558251E-3</v>
      </c>
      <c r="AR307" s="6">
        <v>50073906.999999955</v>
      </c>
      <c r="AS307" s="11">
        <f t="shared" si="59"/>
        <v>7.9145694973060032E-4</v>
      </c>
      <c r="AT307" s="6">
        <v>8999999999</v>
      </c>
      <c r="AU307" s="6">
        <v>0</v>
      </c>
      <c r="AV307" s="6">
        <v>689</v>
      </c>
      <c r="AW307" s="6">
        <v>39.770000000000003</v>
      </c>
      <c r="AX307" s="6">
        <v>-5.2526263131564225E-3</v>
      </c>
      <c r="AY307" s="6">
        <v>-5.2526263131564225E-3</v>
      </c>
      <c r="AZ307" s="6">
        <v>2375.3100589999999</v>
      </c>
      <c r="BA307" s="6">
        <v>-3.2772405991149741E-3</v>
      </c>
      <c r="BB307" s="6">
        <v>-3.2772405991149741E-3</v>
      </c>
      <c r="BC307" s="6">
        <v>0.94499999999999995</v>
      </c>
      <c r="BD307" s="6">
        <f t="shared" si="48"/>
        <v>0.94499999999999995</v>
      </c>
      <c r="BE307" s="6">
        <f t="shared" si="49"/>
        <v>0.94499999999999995</v>
      </c>
      <c r="BF307" s="6">
        <v>6.8974000000000002</v>
      </c>
      <c r="BG307" s="6">
        <f t="shared" si="50"/>
        <v>6.8974000000000002</v>
      </c>
      <c r="BH307" s="6">
        <f t="shared" si="51"/>
        <v>6.8974000000000002</v>
      </c>
      <c r="BI307" s="6">
        <v>2.9009999999999998</v>
      </c>
      <c r="BJ307" s="6">
        <f t="shared" si="52"/>
        <v>2.9009999999999998</v>
      </c>
      <c r="BK307" s="6">
        <f t="shared" si="53"/>
        <v>2.9009999999999998</v>
      </c>
      <c r="BL307" s="6">
        <v>53.4</v>
      </c>
      <c r="BM307" s="6">
        <f t="shared" si="54"/>
        <v>53.4</v>
      </c>
      <c r="BN307" s="6">
        <f t="shared" si="55"/>
        <v>53.4</v>
      </c>
      <c r="BO307" s="6">
        <v>6</v>
      </c>
      <c r="BP307" s="6">
        <v>16</v>
      </c>
      <c r="BQ307" s="6">
        <v>25033</v>
      </c>
      <c r="BR307" s="6">
        <v>10.127990179887968</v>
      </c>
    </row>
    <row r="308" spans="1:70" x14ac:dyDescent="0.25">
      <c r="A308" s="6">
        <v>307</v>
      </c>
      <c r="B308" s="7">
        <v>42801</v>
      </c>
      <c r="C308" s="6">
        <v>1233.0565084079899</v>
      </c>
      <c r="D308" s="6">
        <f t="shared" si="56"/>
        <v>-3.7416093221940422E-2</v>
      </c>
      <c r="E308" s="6">
        <v>-3.8134040746484701E-2</v>
      </c>
      <c r="F308" s="6">
        <v>-3.8134040746484701E-2</v>
      </c>
      <c r="G308" s="6">
        <v>6.5770000000000004E-3</v>
      </c>
      <c r="H308" s="6">
        <v>8.406131531234548E-2</v>
      </c>
      <c r="I308" s="6">
        <v>8.0714465359053203E-2</v>
      </c>
      <c r="J308" s="6">
        <v>8.0714465359053203E-2</v>
      </c>
      <c r="K308" s="6">
        <v>18.8273333206612</v>
      </c>
      <c r="L308" s="6">
        <v>-4.2874531798314325E-2</v>
      </c>
      <c r="M308" s="6">
        <v>-4.3820790373902553E-2</v>
      </c>
      <c r="N308" s="6">
        <v>-4.3820790373902553E-2</v>
      </c>
      <c r="O308" s="6">
        <v>4.0434666879778796</v>
      </c>
      <c r="P308" s="6">
        <v>-1.0104340049371562E-2</v>
      </c>
      <c r="Q308" s="6">
        <v>-1.0155735397102388E-2</v>
      </c>
      <c r="R308" s="6">
        <v>-1.0155735397102388E-2</v>
      </c>
      <c r="S308" s="6">
        <v>1.12292131438331E-2</v>
      </c>
      <c r="T308" s="6">
        <v>7.4175965680598191E-3</v>
      </c>
      <c r="U308" s="6">
        <v>7.3902214868275008E-3</v>
      </c>
      <c r="V308" s="6">
        <v>7.3902214868275008E-3</v>
      </c>
      <c r="W308" s="6">
        <v>213974224.53913</v>
      </c>
      <c r="X308" s="6">
        <v>2.280190025039011</v>
      </c>
      <c r="Y308" s="6">
        <v>1.082905</v>
      </c>
      <c r="Z308" s="6">
        <v>2800310</v>
      </c>
      <c r="AA308" s="6">
        <v>1.5905768946121965</v>
      </c>
      <c r="AB308" s="6">
        <v>1.5905768946121965</v>
      </c>
      <c r="AC308" s="6">
        <v>22162502.616289798</v>
      </c>
      <c r="AD308" s="6">
        <v>0.15684542523430201</v>
      </c>
      <c r="AE308" s="6">
        <v>0.15684542523430201</v>
      </c>
      <c r="AF308" s="6">
        <v>2753830.7657128102</v>
      </c>
      <c r="AG308" s="6">
        <v>8.5527685366077424E-2</v>
      </c>
      <c r="AH308" s="6">
        <v>8.5527685366077424E-2</v>
      </c>
      <c r="AI308" s="6">
        <v>651715.41253502399</v>
      </c>
      <c r="AJ308" s="6">
        <v>-0.53383767497156409</v>
      </c>
      <c r="AK308" s="6">
        <v>-0.53383767497156409</v>
      </c>
      <c r="AL308" s="6">
        <v>16202762.000000035</v>
      </c>
      <c r="AM308" s="6">
        <v>1.1801849902868175E-4</v>
      </c>
      <c r="AN308" s="6">
        <v>37406829143</v>
      </c>
      <c r="AO308" s="11">
        <f t="shared" si="57"/>
        <v>0</v>
      </c>
      <c r="AP308" s="6">
        <v>89540647.999999702</v>
      </c>
      <c r="AQ308" s="11">
        <f t="shared" si="58"/>
        <v>3.4632020509345421E-4</v>
      </c>
      <c r="AR308" s="6">
        <v>50087081.999999888</v>
      </c>
      <c r="AS308" s="11">
        <f t="shared" si="59"/>
        <v>2.6311108497950754E-4</v>
      </c>
      <c r="AT308" s="6">
        <v>8999999999</v>
      </c>
      <c r="AU308" s="6">
        <v>0</v>
      </c>
      <c r="AV308" s="6">
        <v>689</v>
      </c>
      <c r="AW308" s="6">
        <v>39.419998</v>
      </c>
      <c r="AX308" s="6">
        <v>-8.8006537591149969E-3</v>
      </c>
      <c r="AY308" s="6">
        <v>-8.8006537591149969E-3</v>
      </c>
      <c r="AZ308" s="6">
        <v>2368.389893</v>
      </c>
      <c r="BA308" s="6">
        <v>-2.9133737609452364E-3</v>
      </c>
      <c r="BB308" s="6">
        <v>-2.9133737609452364E-3</v>
      </c>
      <c r="BC308" s="6">
        <v>0.94640000000000002</v>
      </c>
      <c r="BD308" s="6">
        <f t="shared" si="48"/>
        <v>0.94640000000000002</v>
      </c>
      <c r="BE308" s="6">
        <f t="shared" si="49"/>
        <v>0.94640000000000002</v>
      </c>
      <c r="BF308" s="6">
        <v>6.9024999999999999</v>
      </c>
      <c r="BG308" s="6">
        <f t="shared" si="50"/>
        <v>6.9024999999999999</v>
      </c>
      <c r="BH308" s="6">
        <f t="shared" si="51"/>
        <v>6.9024999999999999</v>
      </c>
      <c r="BI308" s="6">
        <v>2.8239999999999998</v>
      </c>
      <c r="BJ308" s="6">
        <f t="shared" si="52"/>
        <v>2.8239999999999998</v>
      </c>
      <c r="BK308" s="6">
        <f t="shared" si="53"/>
        <v>2.8239999999999998</v>
      </c>
      <c r="BL308" s="6">
        <v>53.3</v>
      </c>
      <c r="BM308" s="6">
        <f t="shared" si="54"/>
        <v>53.3</v>
      </c>
      <c r="BN308" s="6">
        <f t="shared" si="55"/>
        <v>53.3</v>
      </c>
      <c r="BO308" s="6">
        <v>6</v>
      </c>
      <c r="BP308" s="6">
        <v>16</v>
      </c>
      <c r="BQ308" s="6">
        <v>21599</v>
      </c>
      <c r="BR308" s="6">
        <v>9.9804485936722571</v>
      </c>
    </row>
    <row r="309" spans="1:70" x14ac:dyDescent="0.25">
      <c r="A309" s="6">
        <v>308</v>
      </c>
      <c r="B309" s="7">
        <v>42802</v>
      </c>
      <c r="C309" s="6">
        <v>1149.6310000000001</v>
      </c>
      <c r="D309" s="6">
        <f t="shared" si="56"/>
        <v>-6.7657490016983263E-2</v>
      </c>
      <c r="E309" s="6">
        <v>-7.0055031826346759E-2</v>
      </c>
      <c r="F309" s="6">
        <v>-6.7599999999999993E-2</v>
      </c>
      <c r="G309" s="6">
        <v>6.4900000000000001E-3</v>
      </c>
      <c r="H309" s="6">
        <v>-1.3227915462977082E-2</v>
      </c>
      <c r="I309" s="6">
        <v>-1.3316183603215377E-2</v>
      </c>
      <c r="J309" s="6">
        <v>-1.3316183603215377E-2</v>
      </c>
      <c r="K309" s="6">
        <v>16.749743578007699</v>
      </c>
      <c r="L309" s="6">
        <v>-0.11034965532657483</v>
      </c>
      <c r="M309" s="6">
        <v>-0.11692676460349687</v>
      </c>
      <c r="N309" s="6">
        <v>-9.2299999999999993E-2</v>
      </c>
      <c r="O309" s="6">
        <v>3.8523463451967999</v>
      </c>
      <c r="P309" s="6">
        <v>-4.7266456614895022E-2</v>
      </c>
      <c r="Q309" s="6">
        <v>-4.8420012129791377E-2</v>
      </c>
      <c r="R309" s="6">
        <v>-4.8420012129791377E-2</v>
      </c>
      <c r="S309" s="6">
        <v>9.5156923943472693E-3</v>
      </c>
      <c r="T309" s="6">
        <v>-0.15259490825738473</v>
      </c>
      <c r="U309" s="6">
        <v>-0.16557643214285497</v>
      </c>
      <c r="V309" s="6">
        <v>-0.1061</v>
      </c>
      <c r="W309" s="6">
        <v>248575333.39017299</v>
      </c>
      <c r="X309" s="6">
        <v>0.16170690149978972</v>
      </c>
      <c r="Y309" s="6">
        <v>0.16170690149978972</v>
      </c>
      <c r="Z309" s="6">
        <v>3543910</v>
      </c>
      <c r="AA309" s="6">
        <v>0.26554202927533022</v>
      </c>
      <c r="AB309" s="6">
        <v>0.26554202927533022</v>
      </c>
      <c r="AC309" s="6">
        <v>25853719.8000529</v>
      </c>
      <c r="AD309" s="6">
        <v>0.16655236313655289</v>
      </c>
      <c r="AE309" s="6">
        <v>0.16655236313655289</v>
      </c>
      <c r="AF309" s="6">
        <v>2577126.3290958102</v>
      </c>
      <c r="AG309" s="6">
        <v>-6.4166774086882317E-2</v>
      </c>
      <c r="AH309" s="6">
        <v>-6.4166774086882317E-2</v>
      </c>
      <c r="AI309" s="6">
        <v>807800.56242583296</v>
      </c>
      <c r="AJ309" s="6">
        <v>0.23949893909010594</v>
      </c>
      <c r="AK309" s="6">
        <v>0.23949893909010594</v>
      </c>
      <c r="AL309" s="6">
        <v>16204575</v>
      </c>
      <c r="AM309" s="6">
        <v>1.1189450292268724E-4</v>
      </c>
      <c r="AN309" s="6">
        <v>37406829143</v>
      </c>
      <c r="AO309" s="11">
        <f t="shared" si="57"/>
        <v>0</v>
      </c>
      <c r="AP309" s="6">
        <v>89572109.999999449</v>
      </c>
      <c r="AQ309" s="11">
        <f t="shared" si="58"/>
        <v>3.5137114486536645E-4</v>
      </c>
      <c r="AR309" s="6">
        <v>50102006.999999873</v>
      </c>
      <c r="AS309" s="11">
        <f t="shared" si="59"/>
        <v>2.9798102432849116E-4</v>
      </c>
      <c r="AT309" s="6">
        <v>8999999999</v>
      </c>
      <c r="AU309" s="6">
        <v>0</v>
      </c>
      <c r="AV309" s="6">
        <v>689</v>
      </c>
      <c r="AW309" s="6">
        <v>38.919998</v>
      </c>
      <c r="AX309" s="6">
        <v>-1.2683917437032849E-2</v>
      </c>
      <c r="AY309" s="6">
        <v>-9.9590000000000008E-3</v>
      </c>
      <c r="AZ309" s="6">
        <v>2362.9799800000001</v>
      </c>
      <c r="BA309" s="6">
        <v>-2.2842155406884099E-3</v>
      </c>
      <c r="BB309" s="6">
        <v>-2.2842155406884099E-3</v>
      </c>
      <c r="BC309" s="6">
        <v>0.94869999999999999</v>
      </c>
      <c r="BD309" s="6">
        <f t="shared" si="48"/>
        <v>0.94869999999999999</v>
      </c>
      <c r="BE309" s="6">
        <f t="shared" si="49"/>
        <v>0.94679500000000005</v>
      </c>
      <c r="BF309" s="6">
        <v>6.9131</v>
      </c>
      <c r="BG309" s="6">
        <f t="shared" si="50"/>
        <v>6.9131</v>
      </c>
      <c r="BH309" s="6">
        <f t="shared" si="51"/>
        <v>6.9130099999999999</v>
      </c>
      <c r="BI309" s="6">
        <v>2.9009999999999998</v>
      </c>
      <c r="BJ309" s="6">
        <f t="shared" si="52"/>
        <v>2.9009999999999998</v>
      </c>
      <c r="BK309" s="6">
        <f t="shared" si="53"/>
        <v>2.9009999999999998</v>
      </c>
      <c r="BL309" s="6">
        <v>53.3</v>
      </c>
      <c r="BM309" s="6">
        <f t="shared" si="54"/>
        <v>53.3</v>
      </c>
      <c r="BN309" s="6">
        <f t="shared" si="55"/>
        <v>53.3</v>
      </c>
      <c r="BO309" s="6">
        <v>6</v>
      </c>
      <c r="BP309" s="6">
        <v>16</v>
      </c>
      <c r="BQ309" s="6">
        <v>19902</v>
      </c>
      <c r="BR309" s="6">
        <v>9.8986257531192212</v>
      </c>
    </row>
    <row r="310" spans="1:70" x14ac:dyDescent="0.25">
      <c r="A310" s="6">
        <v>309</v>
      </c>
      <c r="B310" s="7">
        <v>42803</v>
      </c>
      <c r="C310" s="6">
        <v>1191.2367224851</v>
      </c>
      <c r="D310" s="6">
        <f t="shared" si="56"/>
        <v>3.6190501547974895E-2</v>
      </c>
      <c r="E310" s="6">
        <v>3.5551008736169336E-2</v>
      </c>
      <c r="F310" s="6">
        <v>3.5551008736169336E-2</v>
      </c>
      <c r="G310" s="6">
        <v>6.5339999999999903E-3</v>
      </c>
      <c r="H310" s="6">
        <v>6.7796610169476466E-3</v>
      </c>
      <c r="I310" s="6">
        <v>6.7567824628783635E-3</v>
      </c>
      <c r="J310" s="6">
        <v>6.7567824628783635E-3</v>
      </c>
      <c r="K310" s="6">
        <v>17.632128818481601</v>
      </c>
      <c r="L310" s="6">
        <v>5.2680522323486037E-2</v>
      </c>
      <c r="M310" s="6">
        <v>5.1339789513947166E-2</v>
      </c>
      <c r="N310" s="6">
        <v>5.1339789513947166E-2</v>
      </c>
      <c r="O310" s="6">
        <v>3.9280856373628699</v>
      </c>
      <c r="P310" s="6">
        <v>1.9660561481057801E-2</v>
      </c>
      <c r="Q310" s="6">
        <v>1.9469789049967545E-2</v>
      </c>
      <c r="R310" s="6">
        <v>1.9469789049967545E-2</v>
      </c>
      <c r="S310" s="6">
        <v>9.2848034783352407E-3</v>
      </c>
      <c r="T310" s="6">
        <v>-2.4264016368287251E-2</v>
      </c>
      <c r="U310" s="6">
        <v>-2.456323773715316E-2</v>
      </c>
      <c r="V310" s="6">
        <v>-2.456323773715316E-2</v>
      </c>
      <c r="W310" s="6">
        <v>149501332.425816</v>
      </c>
      <c r="X310" s="6">
        <v>-0.39856730598786644</v>
      </c>
      <c r="Y310" s="6">
        <v>-0.39856730598786644</v>
      </c>
      <c r="Z310" s="6">
        <v>2126160</v>
      </c>
      <c r="AA310" s="6">
        <v>-0.4000524844028206</v>
      </c>
      <c r="AB310" s="6">
        <v>-0.4000524844028206</v>
      </c>
      <c r="AC310" s="6">
        <v>19983777.620898101</v>
      </c>
      <c r="AD310" s="6">
        <v>-0.22704439533466236</v>
      </c>
      <c r="AE310" s="6">
        <v>-0.22704439533466236</v>
      </c>
      <c r="AF310" s="6">
        <v>1898043.6993609699</v>
      </c>
      <c r="AG310" s="6">
        <v>-0.26350381898938485</v>
      </c>
      <c r="AH310" s="6">
        <v>-0.26350381898938485</v>
      </c>
      <c r="AI310" s="6">
        <v>620809.67663313297</v>
      </c>
      <c r="AJ310" s="6">
        <v>-0.23148149987809433</v>
      </c>
      <c r="AK310" s="6">
        <v>-0.23148149987809433</v>
      </c>
      <c r="AL310" s="6">
        <v>16206412.000000004</v>
      </c>
      <c r="AM310" s="6">
        <v>1.1336304716437952E-4</v>
      </c>
      <c r="AN310" s="6">
        <v>37290640852.999901</v>
      </c>
      <c r="AO310" s="11">
        <f t="shared" si="57"/>
        <v>-3.106071609436099E-3</v>
      </c>
      <c r="AP310" s="6">
        <v>89602479.000000432</v>
      </c>
      <c r="AQ310" s="11">
        <f t="shared" si="58"/>
        <v>3.390452675613387E-4</v>
      </c>
      <c r="AR310" s="6">
        <v>50115456.999999873</v>
      </c>
      <c r="AS310" s="11">
        <f t="shared" si="59"/>
        <v>2.6845231968451949E-4</v>
      </c>
      <c r="AT310" s="6">
        <v>8999999999</v>
      </c>
      <c r="AU310" s="6">
        <v>0</v>
      </c>
      <c r="AV310" s="6">
        <v>689</v>
      </c>
      <c r="AW310" s="6">
        <v>38.650002000000001</v>
      </c>
      <c r="AX310" s="6">
        <v>-6.9372048785819318E-3</v>
      </c>
      <c r="AY310" s="6">
        <v>-6.9372048785819318E-3</v>
      </c>
      <c r="AZ310" s="6">
        <v>2364.8701169999999</v>
      </c>
      <c r="BA310" s="6">
        <v>7.9989547774326369E-4</v>
      </c>
      <c r="BB310" s="6">
        <v>7.9989547774326369E-4</v>
      </c>
      <c r="BC310" s="6">
        <v>0.94550000000000001</v>
      </c>
      <c r="BD310" s="6">
        <f t="shared" si="48"/>
        <v>0.94550000000000001</v>
      </c>
      <c r="BE310" s="6">
        <f t="shared" si="49"/>
        <v>0.94550000000000001</v>
      </c>
      <c r="BF310" s="6">
        <v>6.9112999999999998</v>
      </c>
      <c r="BG310" s="6">
        <f t="shared" si="50"/>
        <v>6.9112999999999998</v>
      </c>
      <c r="BH310" s="6">
        <f t="shared" si="51"/>
        <v>6.9112999999999998</v>
      </c>
      <c r="BI310" s="6">
        <v>2.9740000000000002</v>
      </c>
      <c r="BJ310" s="6">
        <f t="shared" si="52"/>
        <v>2.9740000000000002</v>
      </c>
      <c r="BK310" s="6">
        <f t="shared" si="53"/>
        <v>2.9740000000000002</v>
      </c>
      <c r="BL310" s="6">
        <v>53.25</v>
      </c>
      <c r="BM310" s="6">
        <f t="shared" si="54"/>
        <v>53.25</v>
      </c>
      <c r="BN310" s="6">
        <f t="shared" si="55"/>
        <v>53.25</v>
      </c>
      <c r="BO310" s="6">
        <v>6</v>
      </c>
      <c r="BP310" s="6">
        <v>16</v>
      </c>
      <c r="BQ310" s="6">
        <v>19426</v>
      </c>
      <c r="BR310" s="6">
        <v>9.8744191300387811</v>
      </c>
    </row>
    <row r="311" spans="1:70" x14ac:dyDescent="0.25">
      <c r="A311" s="6">
        <v>310</v>
      </c>
      <c r="B311" s="7">
        <v>42804</v>
      </c>
      <c r="C311" s="6">
        <v>1100.01058997121</v>
      </c>
      <c r="D311" s="6">
        <f t="shared" si="56"/>
        <v>-7.6581027760442497E-2</v>
      </c>
      <c r="E311" s="6">
        <v>-7.9672223051919414E-2</v>
      </c>
      <c r="F311" s="6">
        <v>-6.7599999999999993E-2</v>
      </c>
      <c r="G311" s="6">
        <v>6.2269999999999904E-3</v>
      </c>
      <c r="H311" s="6">
        <v>-4.6985001530456143E-2</v>
      </c>
      <c r="I311" s="6">
        <v>-4.8124637288563581E-2</v>
      </c>
      <c r="J311" s="6">
        <v>-4.8124637288563581E-2</v>
      </c>
      <c r="K311" s="6">
        <v>19.263590428210499</v>
      </c>
      <c r="L311" s="6">
        <v>9.2527772824506416E-2</v>
      </c>
      <c r="M311" s="6">
        <v>8.8494069014153756E-2</v>
      </c>
      <c r="N311" s="6">
        <v>8.8494069014153756E-2</v>
      </c>
      <c r="O311" s="6">
        <v>3.7475075261972699</v>
      </c>
      <c r="P311" s="6">
        <v>-4.5971021977726415E-2</v>
      </c>
      <c r="Q311" s="6">
        <v>-4.7061232709768072E-2</v>
      </c>
      <c r="R311" s="6">
        <v>-4.7061232709768072E-2</v>
      </c>
      <c r="S311" s="6">
        <v>9.0611311038274103E-3</v>
      </c>
      <c r="T311" s="6">
        <v>-2.4090157107766241E-2</v>
      </c>
      <c r="U311" s="6">
        <v>-2.4385070921619314E-2</v>
      </c>
      <c r="V311" s="6">
        <v>-2.4385070921619314E-2</v>
      </c>
      <c r="W311" s="6">
        <v>417086882.868424</v>
      </c>
      <c r="X311" s="6">
        <v>1.7898539504682109</v>
      </c>
      <c r="Y311" s="6">
        <v>1.082905</v>
      </c>
      <c r="Z311" s="6">
        <v>3069740</v>
      </c>
      <c r="AA311" s="6">
        <v>0.44379538698874965</v>
      </c>
      <c r="AB311" s="6">
        <v>0.44379538698874965</v>
      </c>
      <c r="AC311" s="6">
        <v>57671666.860741399</v>
      </c>
      <c r="AD311" s="6">
        <v>1.8859241708350007</v>
      </c>
      <c r="AE311" s="6">
        <v>1.8859241708350007</v>
      </c>
      <c r="AF311" s="6">
        <v>4518577.38266146</v>
      </c>
      <c r="AG311" s="6">
        <v>1.3806498154825237</v>
      </c>
      <c r="AH311" s="6">
        <v>1.3806498154825237</v>
      </c>
      <c r="AI311" s="6">
        <v>582245.27964229102</v>
      </c>
      <c r="AJ311" s="6">
        <v>-6.2119516564223203E-2</v>
      </c>
      <c r="AK311" s="6">
        <v>-6.2119516564223203E-2</v>
      </c>
      <c r="AL311" s="6">
        <v>16208350.000000034</v>
      </c>
      <c r="AM311" s="6">
        <v>1.1958229866239375E-4</v>
      </c>
      <c r="AN311" s="6">
        <v>37290640852.999901</v>
      </c>
      <c r="AO311" s="11">
        <f t="shared" si="57"/>
        <v>0</v>
      </c>
      <c r="AP311" s="6">
        <v>89633842.999999866</v>
      </c>
      <c r="AQ311" s="11">
        <f t="shared" si="58"/>
        <v>3.5003495828986612E-4</v>
      </c>
      <c r="AR311" s="6">
        <v>50129731.99999997</v>
      </c>
      <c r="AS311" s="11">
        <f t="shared" si="59"/>
        <v>2.848422593471889E-4</v>
      </c>
      <c r="AT311" s="6">
        <v>8999999999</v>
      </c>
      <c r="AU311" s="6">
        <v>0</v>
      </c>
      <c r="AV311" s="6">
        <v>689</v>
      </c>
      <c r="AW311" s="6">
        <v>38.630001</v>
      </c>
      <c r="AX311" s="6">
        <v>-5.1749027076377903E-4</v>
      </c>
      <c r="AY311" s="6">
        <v>-5.1749027076377903E-4</v>
      </c>
      <c r="AZ311" s="6">
        <v>2372.6000979999999</v>
      </c>
      <c r="BA311" s="6">
        <v>3.2686704206005036E-3</v>
      </c>
      <c r="BB311" s="6">
        <v>3.2686704206005036E-3</v>
      </c>
      <c r="BC311" s="6">
        <v>0.93710000000000004</v>
      </c>
      <c r="BD311" s="6">
        <f t="shared" si="48"/>
        <v>0.93710000000000004</v>
      </c>
      <c r="BE311" s="6">
        <f t="shared" si="49"/>
        <v>0.93710000000000004</v>
      </c>
      <c r="BF311" s="6">
        <v>6.9095000000000004</v>
      </c>
      <c r="BG311" s="6">
        <f t="shared" si="50"/>
        <v>6.9095000000000004</v>
      </c>
      <c r="BH311" s="6">
        <f t="shared" si="51"/>
        <v>6.9095000000000004</v>
      </c>
      <c r="BI311" s="6">
        <v>3.008</v>
      </c>
      <c r="BJ311" s="6">
        <f t="shared" si="52"/>
        <v>3.008</v>
      </c>
      <c r="BK311" s="6">
        <f t="shared" si="53"/>
        <v>3.008</v>
      </c>
      <c r="BL311" s="6">
        <v>53.25</v>
      </c>
      <c r="BM311" s="6">
        <f t="shared" si="54"/>
        <v>53.25</v>
      </c>
      <c r="BN311" s="6">
        <f t="shared" si="55"/>
        <v>53.25</v>
      </c>
      <c r="BO311" s="6">
        <v>6</v>
      </c>
      <c r="BP311" s="6">
        <v>16</v>
      </c>
      <c r="BQ311" s="6">
        <v>22730</v>
      </c>
      <c r="BR311" s="6">
        <v>10.031484910599483</v>
      </c>
    </row>
    <row r="312" spans="1:70" x14ac:dyDescent="0.25">
      <c r="A312" s="6">
        <v>311</v>
      </c>
      <c r="B312" s="7">
        <v>42807</v>
      </c>
      <c r="C312" s="6">
        <v>1243.2649223901899</v>
      </c>
      <c r="D312" s="6">
        <f t="shared" si="56"/>
        <v>0.13022995753407171</v>
      </c>
      <c r="E312" s="6">
        <v>1.0271570940949177E-2</v>
      </c>
      <c r="F312" s="6">
        <v>1.0271570940949177E-2</v>
      </c>
      <c r="G312" s="6">
        <v>6.391E-3</v>
      </c>
      <c r="H312" s="6">
        <v>2.3706551337497949E-2</v>
      </c>
      <c r="I312" s="6">
        <v>2.3429914588537545E-2</v>
      </c>
      <c r="J312" s="6">
        <v>2.3429914588537545E-2</v>
      </c>
      <c r="K312" s="6">
        <v>28.446065199433502</v>
      </c>
      <c r="L312" s="6">
        <v>0.23149281084573034</v>
      </c>
      <c r="M312" s="6">
        <v>0.20822710083971918</v>
      </c>
      <c r="N312" s="6">
        <v>0.1376</v>
      </c>
      <c r="O312" s="6">
        <v>4.3911762717408198</v>
      </c>
      <c r="P312" s="6">
        <v>0.10522071027662404</v>
      </c>
      <c r="Q312" s="6">
        <v>0.10004505283167578</v>
      </c>
      <c r="R312" s="6">
        <v>9.8500000000000004E-2</v>
      </c>
      <c r="S312" s="6">
        <v>1.11287705019906E-2</v>
      </c>
      <c r="T312" s="6">
        <v>8.2789147108911512E-2</v>
      </c>
      <c r="U312" s="6">
        <v>7.9540255720072173E-2</v>
      </c>
      <c r="V312" s="6">
        <v>7.9540255720072173E-2</v>
      </c>
      <c r="W312" s="6">
        <v>131403644.087357</v>
      </c>
      <c r="X312" s="6">
        <v>0.25608769624369498</v>
      </c>
      <c r="Y312" s="6">
        <v>0.25608769624369498</v>
      </c>
      <c r="Z312" s="6">
        <v>2528400</v>
      </c>
      <c r="AA312" s="6">
        <v>0.67107280706392425</v>
      </c>
      <c r="AB312" s="6">
        <v>0.67107280706392425</v>
      </c>
      <c r="AC312" s="6">
        <v>171741714.03527299</v>
      </c>
      <c r="AD312" s="6">
        <v>2.4397366776630167</v>
      </c>
      <c r="AE312" s="6">
        <v>1.9708600000000001</v>
      </c>
      <c r="AF312" s="6">
        <v>16025624.254158599</v>
      </c>
      <c r="AG312" s="6">
        <v>7.2371391184853433</v>
      </c>
      <c r="AH312" s="6">
        <v>1.5678399999999999</v>
      </c>
      <c r="AI312" s="6">
        <v>1130682.6902016299</v>
      </c>
      <c r="AJ312" s="6">
        <v>1.320421481181846</v>
      </c>
      <c r="AK312" s="6">
        <v>1.320421481181846</v>
      </c>
      <c r="AL312" s="6">
        <v>16213912.000000024</v>
      </c>
      <c r="AM312" s="6">
        <v>3.4315645947864372E-4</v>
      </c>
      <c r="AN312" s="6">
        <v>37290640853</v>
      </c>
      <c r="AO312" s="11">
        <f t="shared" si="57"/>
        <v>2.6597056697745419E-15</v>
      </c>
      <c r="AP312" s="6">
        <v>89727143.999999687</v>
      </c>
      <c r="AQ312" s="11">
        <f t="shared" si="58"/>
        <v>1.0409126383192264E-3</v>
      </c>
      <c r="AR312" s="6">
        <v>50172406.999999993</v>
      </c>
      <c r="AS312" s="11">
        <f t="shared" si="59"/>
        <v>8.5129120578626629E-4</v>
      </c>
      <c r="AT312" s="6">
        <v>8999999999</v>
      </c>
      <c r="AU312" s="6">
        <v>0</v>
      </c>
      <c r="AV312" s="6">
        <v>682</v>
      </c>
      <c r="AW312" s="6">
        <v>38.799999</v>
      </c>
      <c r="AX312" s="6">
        <v>4.4006729381135569E-3</v>
      </c>
      <c r="AY312" s="6">
        <v>4.4006729381135569E-3</v>
      </c>
      <c r="AZ312" s="6">
        <v>2373.469971</v>
      </c>
      <c r="BA312" s="6">
        <v>3.6663279274638967E-4</v>
      </c>
      <c r="BB312" s="6">
        <v>3.6663279274638967E-4</v>
      </c>
      <c r="BC312" s="6">
        <v>0.93859999999999999</v>
      </c>
      <c r="BD312" s="6">
        <f t="shared" si="48"/>
        <v>0.93859999999999999</v>
      </c>
      <c r="BE312" s="6">
        <f t="shared" si="49"/>
        <v>0.93859999999999999</v>
      </c>
      <c r="BF312" s="6">
        <v>6.9145000000000003</v>
      </c>
      <c r="BG312" s="6">
        <f t="shared" si="50"/>
        <v>6.9145000000000003</v>
      </c>
      <c r="BH312" s="6">
        <f t="shared" si="51"/>
        <v>6.9130099999999999</v>
      </c>
      <c r="BI312" s="6">
        <v>3.0430000000000001</v>
      </c>
      <c r="BJ312" s="6">
        <f t="shared" si="52"/>
        <v>3.0430000000000001</v>
      </c>
      <c r="BK312" s="6">
        <f t="shared" si="53"/>
        <v>3.0430000000000001</v>
      </c>
      <c r="BL312" s="6">
        <v>52.7</v>
      </c>
      <c r="BM312" s="6">
        <f t="shared" si="54"/>
        <v>52.7</v>
      </c>
      <c r="BN312" s="6">
        <f t="shared" si="55"/>
        <v>52.7</v>
      </c>
      <c r="BO312" s="6">
        <v>6</v>
      </c>
      <c r="BP312" s="6">
        <v>0</v>
      </c>
      <c r="BQ312" s="6">
        <v>23425</v>
      </c>
      <c r="BR312" s="6">
        <v>10.061601795629819</v>
      </c>
    </row>
    <row r="313" spans="1:70" x14ac:dyDescent="0.25">
      <c r="A313" s="6">
        <v>312</v>
      </c>
      <c r="B313" s="7">
        <v>42808</v>
      </c>
      <c r="C313" s="6">
        <v>1246.5567394807599</v>
      </c>
      <c r="D313" s="6">
        <f t="shared" si="56"/>
        <v>2.6477197508648982E-3</v>
      </c>
      <c r="E313" s="6">
        <v>2.6442207158739435E-3</v>
      </c>
      <c r="F313" s="6">
        <v>2.6442207158739435E-3</v>
      </c>
      <c r="G313" s="6">
        <v>6.3429999999999901E-3</v>
      </c>
      <c r="H313" s="6">
        <v>-7.510561727430737E-3</v>
      </c>
      <c r="I313" s="6">
        <v>-7.5389080163861463E-3</v>
      </c>
      <c r="J313" s="6">
        <v>-7.5389080163861463E-3</v>
      </c>
      <c r="K313" s="6">
        <v>28.536664591276899</v>
      </c>
      <c r="L313" s="6">
        <v>3.1849533919089132E-3</v>
      </c>
      <c r="M313" s="6">
        <v>3.179892171507812E-3</v>
      </c>
      <c r="N313" s="6">
        <v>3.179892171507812E-3</v>
      </c>
      <c r="O313" s="6">
        <v>4.2336137625706698</v>
      </c>
      <c r="P313" s="6">
        <v>-3.5881617912752704E-2</v>
      </c>
      <c r="Q313" s="6">
        <v>-3.6541188916192152E-2</v>
      </c>
      <c r="R313" s="6">
        <v>-3.6541188916192152E-2</v>
      </c>
      <c r="S313" s="6">
        <v>1.2035500994129301E-2</v>
      </c>
      <c r="T313" s="6">
        <v>8.1476250406683687E-2</v>
      </c>
      <c r="U313" s="6">
        <v>7.8327006305484934E-2</v>
      </c>
      <c r="V313" s="6">
        <v>7.8327006305484934E-2</v>
      </c>
      <c r="W313" s="6">
        <v>86807305.132322595</v>
      </c>
      <c r="X313" s="6">
        <v>-0.33938433948899321</v>
      </c>
      <c r="Y313" s="6">
        <v>-0.33938433948899321</v>
      </c>
      <c r="Z313" s="6">
        <v>1348750</v>
      </c>
      <c r="AA313" s="6">
        <v>-0.46655987976585983</v>
      </c>
      <c r="AB313" s="6">
        <v>-0.46655987976585983</v>
      </c>
      <c r="AC313" s="6">
        <v>70373909.661037207</v>
      </c>
      <c r="AD313" s="6">
        <v>-0.59023403221314341</v>
      </c>
      <c r="AE313" s="6">
        <v>-0.57167100000000004</v>
      </c>
      <c r="AF313" s="6">
        <v>4418028.4516796097</v>
      </c>
      <c r="AG313" s="6">
        <v>-0.72431473609939745</v>
      </c>
      <c r="AH313" s="6">
        <v>-0.49238500000000002</v>
      </c>
      <c r="AI313" s="6">
        <v>746651.00091894402</v>
      </c>
      <c r="AJ313" s="6">
        <v>-0.33964585520823981</v>
      </c>
      <c r="AK313" s="6">
        <v>-0.33964585520823981</v>
      </c>
      <c r="AL313" s="6">
        <v>16215899.999999955</v>
      </c>
      <c r="AM313" s="6">
        <v>1.2261075550003473E-4</v>
      </c>
      <c r="AN313" s="6">
        <v>37290640852.999901</v>
      </c>
      <c r="AO313" s="11">
        <f t="shared" si="57"/>
        <v>-2.6597056697745348E-15</v>
      </c>
      <c r="AP313" s="6">
        <v>89758310.000000164</v>
      </c>
      <c r="AQ313" s="11">
        <f t="shared" si="58"/>
        <v>3.4734193702272464E-4</v>
      </c>
      <c r="AR313" s="6">
        <v>50186407</v>
      </c>
      <c r="AS313" s="11">
        <f t="shared" si="59"/>
        <v>2.7903783846781465E-4</v>
      </c>
      <c r="AT313" s="6">
        <v>8999999999</v>
      </c>
      <c r="AU313" s="6">
        <v>0</v>
      </c>
      <c r="AV313" s="6">
        <v>682</v>
      </c>
      <c r="AW313" s="6">
        <v>38.57</v>
      </c>
      <c r="AX313" s="6">
        <v>-5.9278094311290934E-3</v>
      </c>
      <c r="AY313" s="6">
        <v>-5.9278094311290934E-3</v>
      </c>
      <c r="AZ313" s="6">
        <v>2365.4499510000001</v>
      </c>
      <c r="BA313" s="6">
        <v>-3.379027372577587E-3</v>
      </c>
      <c r="BB313" s="6">
        <v>-3.379027372577587E-3</v>
      </c>
      <c r="BC313" s="6">
        <v>0.94310000000000005</v>
      </c>
      <c r="BD313" s="6">
        <f t="shared" si="48"/>
        <v>0.94310000000000005</v>
      </c>
      <c r="BE313" s="6">
        <f t="shared" si="49"/>
        <v>0.94310000000000005</v>
      </c>
      <c r="BF313" s="6">
        <v>6.915</v>
      </c>
      <c r="BG313" s="6">
        <f t="shared" si="50"/>
        <v>6.915</v>
      </c>
      <c r="BH313" s="6">
        <f t="shared" si="51"/>
        <v>6.9130099999999999</v>
      </c>
      <c r="BI313" s="6">
        <v>2.9380000000000002</v>
      </c>
      <c r="BJ313" s="6">
        <f t="shared" si="52"/>
        <v>2.9380000000000002</v>
      </c>
      <c r="BK313" s="6">
        <f t="shared" si="53"/>
        <v>2.9380000000000002</v>
      </c>
      <c r="BL313" s="6">
        <v>52.05</v>
      </c>
      <c r="BM313" s="6">
        <f t="shared" si="54"/>
        <v>52.05</v>
      </c>
      <c r="BN313" s="6">
        <f t="shared" si="55"/>
        <v>52.05</v>
      </c>
      <c r="BO313" s="6">
        <v>6</v>
      </c>
      <c r="BP313" s="6">
        <v>0</v>
      </c>
      <c r="BQ313" s="6">
        <v>25131</v>
      </c>
      <c r="BR313" s="6">
        <v>10.131897213522837</v>
      </c>
    </row>
    <row r="314" spans="1:70" x14ac:dyDescent="0.25">
      <c r="A314" s="6">
        <v>313</v>
      </c>
      <c r="B314" s="7">
        <v>42809</v>
      </c>
      <c r="C314" s="6">
        <v>1258.4569999999901</v>
      </c>
      <c r="D314" s="6">
        <f t="shared" si="56"/>
        <v>9.5465052992189624E-3</v>
      </c>
      <c r="E314" s="6">
        <v>9.5012253661556183E-3</v>
      </c>
      <c r="F314" s="6">
        <v>9.5012253661556183E-3</v>
      </c>
      <c r="G314" s="6">
        <v>6.3119999999999904E-3</v>
      </c>
      <c r="H314" s="6">
        <v>-4.8872773135739912E-3</v>
      </c>
      <c r="I314" s="6">
        <v>-4.8992591081869164E-3</v>
      </c>
      <c r="J314" s="6">
        <v>-4.8992591081869164E-3</v>
      </c>
      <c r="K314" s="6">
        <v>34.197364207416101</v>
      </c>
      <c r="L314" s="6">
        <v>0.19836584608663643</v>
      </c>
      <c r="M314" s="6">
        <v>0.18095883378076863</v>
      </c>
      <c r="N314" s="6">
        <v>0.1376</v>
      </c>
      <c r="O314" s="6">
        <v>4.3171554730085404</v>
      </c>
      <c r="P314" s="6">
        <v>1.9732955135506672E-2</v>
      </c>
      <c r="Q314" s="6">
        <v>1.9540784327621855E-2</v>
      </c>
      <c r="R314" s="6">
        <v>1.9540784327621855E-2</v>
      </c>
      <c r="S314" s="6">
        <v>1.1587623493237401E-2</v>
      </c>
      <c r="T314" s="6">
        <v>-3.7213033434201591E-2</v>
      </c>
      <c r="U314" s="6">
        <v>-3.7923110175857512E-2</v>
      </c>
      <c r="V314" s="6">
        <v>-3.7923110175857512E-2</v>
      </c>
      <c r="W314" s="6">
        <v>72763975.293576404</v>
      </c>
      <c r="X314" s="6">
        <v>-0.16177589912899132</v>
      </c>
      <c r="Y314" s="6">
        <v>-0.16177589912899132</v>
      </c>
      <c r="Z314" s="6">
        <v>1398830</v>
      </c>
      <c r="AA314" s="6">
        <v>3.7130676552363302E-2</v>
      </c>
      <c r="AB314" s="6">
        <v>3.7130676552363302E-2</v>
      </c>
      <c r="AC314" s="6">
        <v>116848018.75719801</v>
      </c>
      <c r="AD314" s="6">
        <v>0.66038833596154989</v>
      </c>
      <c r="AE314" s="6">
        <v>0.66038833596154989</v>
      </c>
      <c r="AF314" s="6">
        <v>3861392.4593687202</v>
      </c>
      <c r="AG314" s="6">
        <v>-0.12599194378190848</v>
      </c>
      <c r="AH314" s="6">
        <v>-0.12599194378190848</v>
      </c>
      <c r="AI314" s="6">
        <v>518218.00971722498</v>
      </c>
      <c r="AJ314" s="6">
        <v>-0.30594346076088308</v>
      </c>
      <c r="AK314" s="6">
        <v>-0.30594346076088308</v>
      </c>
      <c r="AL314" s="6">
        <v>16217687.000000048</v>
      </c>
      <c r="AM314" s="6">
        <v>1.1020048224848063E-4</v>
      </c>
      <c r="AN314" s="6">
        <v>37290640852.999893</v>
      </c>
      <c r="AO314" s="11">
        <f t="shared" si="57"/>
        <v>-2.0459274382881091E-16</v>
      </c>
      <c r="AP314" s="6">
        <v>89790080.00000006</v>
      </c>
      <c r="AQ314" s="11">
        <f t="shared" si="58"/>
        <v>3.5395051444145543E-4</v>
      </c>
      <c r="AR314" s="6">
        <v>50201956.999999911</v>
      </c>
      <c r="AS314" s="11">
        <f t="shared" si="59"/>
        <v>3.0984485500049031E-4</v>
      </c>
      <c r="AT314" s="6">
        <v>8999999999</v>
      </c>
      <c r="AU314" s="6">
        <v>0</v>
      </c>
      <c r="AV314" s="6">
        <v>682</v>
      </c>
      <c r="AW314" s="6">
        <v>38.950001</v>
      </c>
      <c r="AX314" s="6">
        <v>9.8522426756546544E-3</v>
      </c>
      <c r="AY314" s="6">
        <v>9.5010000000000008E-3</v>
      </c>
      <c r="AZ314" s="6">
        <v>2385.26001</v>
      </c>
      <c r="BA314" s="6">
        <v>8.3747529689331014E-3</v>
      </c>
      <c r="BB314" s="6">
        <v>8.3747529689331014E-3</v>
      </c>
      <c r="BC314" s="6">
        <v>0.93159999999999998</v>
      </c>
      <c r="BD314" s="6">
        <f t="shared" si="48"/>
        <v>0.93159999999999998</v>
      </c>
      <c r="BE314" s="6">
        <f t="shared" si="49"/>
        <v>0.93159999999999998</v>
      </c>
      <c r="BF314" s="6">
        <v>6.9146999999999998</v>
      </c>
      <c r="BG314" s="6">
        <f t="shared" si="50"/>
        <v>6.9146999999999998</v>
      </c>
      <c r="BH314" s="6">
        <f t="shared" si="51"/>
        <v>6.9130099999999999</v>
      </c>
      <c r="BI314" s="6">
        <v>2.9809999999999999</v>
      </c>
      <c r="BJ314" s="6">
        <f t="shared" si="52"/>
        <v>2.9809999999999999</v>
      </c>
      <c r="BK314" s="6">
        <f t="shared" si="53"/>
        <v>2.9809999999999999</v>
      </c>
      <c r="BL314" s="6">
        <v>52.05</v>
      </c>
      <c r="BM314" s="6">
        <f t="shared" si="54"/>
        <v>52.05</v>
      </c>
      <c r="BN314" s="6">
        <f t="shared" si="55"/>
        <v>52.05</v>
      </c>
      <c r="BO314" s="6">
        <v>6</v>
      </c>
      <c r="BP314" s="6">
        <v>0</v>
      </c>
      <c r="BQ314" s="6">
        <v>23405</v>
      </c>
      <c r="BR314" s="6">
        <v>10.060747678734712</v>
      </c>
    </row>
    <row r="315" spans="1:70" x14ac:dyDescent="0.25">
      <c r="A315" s="6">
        <v>314</v>
      </c>
      <c r="B315" s="7">
        <v>42810</v>
      </c>
      <c r="C315" s="6">
        <v>1217.31454100787</v>
      </c>
      <c r="D315" s="6">
        <f t="shared" si="56"/>
        <v>-3.2692780915136853E-2</v>
      </c>
      <c r="E315" s="6">
        <v>-3.3239130692297142E-2</v>
      </c>
      <c r="F315" s="6">
        <v>-3.3239130692297142E-2</v>
      </c>
      <c r="G315" s="6">
        <v>6.2360000000000002E-3</v>
      </c>
      <c r="H315" s="6">
        <v>-1.204055766793255E-2</v>
      </c>
      <c r="I315" s="6">
        <v>-1.211363234804147E-2</v>
      </c>
      <c r="J315" s="6">
        <v>-1.211363234804147E-2</v>
      </c>
      <c r="K315" s="6">
        <v>39.861856070852603</v>
      </c>
      <c r="L315" s="6">
        <v>0.16564118301866348</v>
      </c>
      <c r="M315" s="6">
        <v>0.15327130730855321</v>
      </c>
      <c r="N315" s="6">
        <v>0.1376</v>
      </c>
      <c r="O315" s="6">
        <v>4.3685833175454896</v>
      </c>
      <c r="P315" s="6">
        <v>1.1912437450650834E-2</v>
      </c>
      <c r="Q315" s="6">
        <v>1.1842042863583976E-2</v>
      </c>
      <c r="R315" s="6">
        <v>1.1842042863583976E-2</v>
      </c>
      <c r="S315" s="6">
        <v>1.1463571881434801E-2</v>
      </c>
      <c r="T315" s="6">
        <v>-1.070552662286595E-2</v>
      </c>
      <c r="U315" s="6">
        <v>-1.0763243065881381E-2</v>
      </c>
      <c r="V315" s="6">
        <v>-1.0763243065881381E-2</v>
      </c>
      <c r="W315" s="6">
        <v>137592935.41422701</v>
      </c>
      <c r="X315" s="6">
        <v>0.89094857529552396</v>
      </c>
      <c r="Y315" s="6">
        <v>0.89094857529552396</v>
      </c>
      <c r="Z315" s="6">
        <v>2893180</v>
      </c>
      <c r="AA315" s="6">
        <v>1.0682856387123525</v>
      </c>
      <c r="AB315" s="6">
        <v>1.0682856387123525</v>
      </c>
      <c r="AC315" s="6">
        <v>278693085.25134099</v>
      </c>
      <c r="AD315" s="6">
        <v>1.3850903782155322</v>
      </c>
      <c r="AE315" s="6">
        <v>1.3850903782155322</v>
      </c>
      <c r="AF315" s="6">
        <v>7565303.7654544096</v>
      </c>
      <c r="AG315" s="6">
        <v>0.95921648603706644</v>
      </c>
      <c r="AH315" s="6">
        <v>0.95921648603706644</v>
      </c>
      <c r="AI315" s="6">
        <v>651778.58809639397</v>
      </c>
      <c r="AJ315" s="6">
        <v>0.25773048384028324</v>
      </c>
      <c r="AK315" s="6">
        <v>0.25773048384028324</v>
      </c>
      <c r="AL315" s="6">
        <v>16218962.000000095</v>
      </c>
      <c r="AM315" s="6">
        <v>7.8617869493138103E-5</v>
      </c>
      <c r="AN315" s="6">
        <v>37290640853</v>
      </c>
      <c r="AO315" s="11">
        <f t="shared" si="57"/>
        <v>2.8642984136033536E-15</v>
      </c>
      <c r="AP315" s="6">
        <v>89812305.999999955</v>
      </c>
      <c r="AQ315" s="11">
        <f t="shared" si="58"/>
        <v>2.4753291232055565E-4</v>
      </c>
      <c r="AR315" s="6">
        <v>50212781.999999896</v>
      </c>
      <c r="AS315" s="11">
        <f t="shared" si="59"/>
        <v>2.1562904410250616E-4</v>
      </c>
      <c r="AT315" s="6">
        <v>8999999999</v>
      </c>
      <c r="AU315" s="6">
        <v>0</v>
      </c>
      <c r="AV315" s="6">
        <v>682</v>
      </c>
      <c r="AW315" s="6">
        <v>38.959999000000003</v>
      </c>
      <c r="AX315" s="6">
        <v>2.5668805502734285E-4</v>
      </c>
      <c r="AY315" s="6">
        <v>2.5668805502734285E-4</v>
      </c>
      <c r="AZ315" s="6">
        <v>2381.3798830000001</v>
      </c>
      <c r="BA315" s="6">
        <v>-1.6267102889130742E-3</v>
      </c>
      <c r="BB315" s="6">
        <v>-1.6267102889130742E-3</v>
      </c>
      <c r="BC315" s="6">
        <v>0.92879999999999996</v>
      </c>
      <c r="BD315" s="6">
        <f t="shared" si="48"/>
        <v>0.92879999999999996</v>
      </c>
      <c r="BE315" s="6">
        <f t="shared" si="49"/>
        <v>0.92879999999999996</v>
      </c>
      <c r="BF315" s="6">
        <v>6.8979999999999997</v>
      </c>
      <c r="BG315" s="6">
        <f t="shared" si="50"/>
        <v>6.8979999999999997</v>
      </c>
      <c r="BH315" s="6">
        <f t="shared" si="51"/>
        <v>6.8979999999999997</v>
      </c>
      <c r="BI315" s="6">
        <v>2.9020000000000001</v>
      </c>
      <c r="BJ315" s="6">
        <f t="shared" si="52"/>
        <v>2.9020000000000001</v>
      </c>
      <c r="BK315" s="6">
        <f t="shared" si="53"/>
        <v>2.9020000000000001</v>
      </c>
      <c r="BL315" s="6">
        <v>52.05</v>
      </c>
      <c r="BM315" s="6">
        <f t="shared" si="54"/>
        <v>52.05</v>
      </c>
      <c r="BN315" s="6">
        <f t="shared" si="55"/>
        <v>52.05</v>
      </c>
      <c r="BO315" s="6">
        <v>6</v>
      </c>
      <c r="BP315" s="6">
        <v>0</v>
      </c>
      <c r="BQ315" s="6">
        <v>25130</v>
      </c>
      <c r="BR315" s="6">
        <v>10.13185742282192</v>
      </c>
    </row>
    <row r="316" spans="1:70" x14ac:dyDescent="0.25">
      <c r="A316" s="6">
        <v>315</v>
      </c>
      <c r="B316" s="7">
        <v>42811</v>
      </c>
      <c r="C316" s="6">
        <v>1074.09386950624</v>
      </c>
      <c r="D316" s="6">
        <f t="shared" si="56"/>
        <v>-0.11765297026933656</v>
      </c>
      <c r="E316" s="6">
        <v>-0.12516984261503009</v>
      </c>
      <c r="F316" s="6">
        <v>-6.7599999999999993E-2</v>
      </c>
      <c r="G316" s="6">
        <v>6.13E-3</v>
      </c>
      <c r="H316" s="6">
        <v>-1.699807568954461E-2</v>
      </c>
      <c r="I316" s="6">
        <v>-1.7144201247410066E-2</v>
      </c>
      <c r="J316" s="6">
        <v>-1.7144201247410066E-2</v>
      </c>
      <c r="K316" s="6">
        <v>44.067295988631997</v>
      </c>
      <c r="L316" s="6">
        <v>0.1055003537794231</v>
      </c>
      <c r="M316" s="6">
        <v>0.10029804133288217</v>
      </c>
      <c r="N316" s="6">
        <v>0.10029804133288217</v>
      </c>
      <c r="O316" s="6">
        <v>4.0225314010648301</v>
      </c>
      <c r="P316" s="6">
        <v>-7.9213761379075737E-2</v>
      </c>
      <c r="Q316" s="6">
        <v>-8.2527366711202726E-2</v>
      </c>
      <c r="R316" s="6">
        <v>-8.2199999999999995E-2</v>
      </c>
      <c r="S316" s="6">
        <v>1.16480508354253E-2</v>
      </c>
      <c r="T316" s="6">
        <v>1.6092624174953905E-2</v>
      </c>
      <c r="U316" s="6">
        <v>1.5964510527495552E-2</v>
      </c>
      <c r="V316" s="6">
        <v>1.5964510527495552E-2</v>
      </c>
      <c r="W316" s="6">
        <v>283988947.72368097</v>
      </c>
      <c r="X316" s="6">
        <v>1.0639791343118385</v>
      </c>
      <c r="Y316" s="6">
        <v>1.0639791343118385</v>
      </c>
      <c r="Z316" s="6">
        <v>3457130</v>
      </c>
      <c r="AA316" s="6">
        <v>0.19492392453977975</v>
      </c>
      <c r="AB316" s="6">
        <v>0.19492392453977975</v>
      </c>
      <c r="AC316" s="6">
        <v>334923528.91465902</v>
      </c>
      <c r="AD316" s="6">
        <v>0.20176476073170702</v>
      </c>
      <c r="AE316" s="6">
        <v>0.20176476073170702</v>
      </c>
      <c r="AF316" s="6">
        <v>6447358.1628948497</v>
      </c>
      <c r="AG316" s="6">
        <v>-0.14777273156756193</v>
      </c>
      <c r="AH316" s="6">
        <v>-0.14777273156756193</v>
      </c>
      <c r="AI316" s="6">
        <v>827185.99668846803</v>
      </c>
      <c r="AJ316" s="6">
        <v>0.26912115831293987</v>
      </c>
      <c r="AK316" s="6">
        <v>0.26912115831293987</v>
      </c>
      <c r="AL316" s="6">
        <v>16221511.999999993</v>
      </c>
      <c r="AM316" s="6">
        <v>1.5722337840717179E-4</v>
      </c>
      <c r="AN316" s="6">
        <v>37338114912</v>
      </c>
      <c r="AO316" s="11">
        <f t="shared" si="57"/>
        <v>1.2730824119419968E-3</v>
      </c>
      <c r="AP316" s="6">
        <v>89852971.999999925</v>
      </c>
      <c r="AQ316" s="11">
        <f t="shared" si="58"/>
        <v>4.5278873031018952E-4</v>
      </c>
      <c r="AR316" s="6">
        <v>50232607.000000007</v>
      </c>
      <c r="AS316" s="11">
        <f t="shared" si="59"/>
        <v>3.9481978911488712E-4</v>
      </c>
      <c r="AT316" s="6">
        <v>8999999999</v>
      </c>
      <c r="AU316" s="6">
        <v>0</v>
      </c>
      <c r="AV316" s="6">
        <v>682</v>
      </c>
      <c r="AW316" s="6">
        <v>39.060001</v>
      </c>
      <c r="AX316" s="6">
        <v>2.5667865135211212E-3</v>
      </c>
      <c r="AY316" s="6">
        <v>2.5667865135211212E-3</v>
      </c>
      <c r="AZ316" s="6">
        <v>2378.25</v>
      </c>
      <c r="BA316" s="6">
        <v>-1.3143148736341548E-3</v>
      </c>
      <c r="BB316" s="6">
        <v>-1.3143148736341548E-3</v>
      </c>
      <c r="BC316" s="6">
        <v>0.93130000000000002</v>
      </c>
      <c r="BD316" s="6">
        <f t="shared" si="48"/>
        <v>0.93130000000000002</v>
      </c>
      <c r="BE316" s="6">
        <f t="shared" si="49"/>
        <v>0.93130000000000002</v>
      </c>
      <c r="BF316" s="6">
        <v>6.9034000000000004</v>
      </c>
      <c r="BG316" s="6">
        <f t="shared" si="50"/>
        <v>6.9034000000000004</v>
      </c>
      <c r="BH316" s="6">
        <f t="shared" si="51"/>
        <v>6.9034000000000004</v>
      </c>
      <c r="BI316" s="6">
        <v>2.948</v>
      </c>
      <c r="BJ316" s="6">
        <f t="shared" si="52"/>
        <v>2.948</v>
      </c>
      <c r="BK316" s="6">
        <f t="shared" si="53"/>
        <v>2.948</v>
      </c>
      <c r="BL316" s="6">
        <v>52.05</v>
      </c>
      <c r="BM316" s="6">
        <f t="shared" si="54"/>
        <v>52.05</v>
      </c>
      <c r="BN316" s="6">
        <f t="shared" si="55"/>
        <v>52.05</v>
      </c>
      <c r="BO316" s="6">
        <v>6</v>
      </c>
      <c r="BP316" s="6">
        <v>0</v>
      </c>
      <c r="BQ316" s="6">
        <v>24121</v>
      </c>
      <c r="BR316" s="6">
        <v>10.090879566143188</v>
      </c>
    </row>
    <row r="317" spans="1:70" x14ac:dyDescent="0.25">
      <c r="A317" s="6">
        <v>316</v>
      </c>
      <c r="B317" s="7">
        <v>42814</v>
      </c>
      <c r="C317" s="6">
        <v>1036.3320123738699</v>
      </c>
      <c r="D317" s="6">
        <f t="shared" si="56"/>
        <v>-3.5156943172694195E-2</v>
      </c>
      <c r="E317" s="6">
        <v>1.2469113524160779E-2</v>
      </c>
      <c r="F317" s="6">
        <v>1.2469113524160779E-2</v>
      </c>
      <c r="G317" s="6">
        <v>7.0179999999999904E-3</v>
      </c>
      <c r="H317" s="6">
        <v>1.299076212470991E-2</v>
      </c>
      <c r="I317" s="6">
        <v>1.2907105900887885E-2</v>
      </c>
      <c r="J317" s="6">
        <v>1.2907105900887885E-2</v>
      </c>
      <c r="K317" s="6">
        <v>41.863692882591103</v>
      </c>
      <c r="L317" s="6">
        <v>-5.04687072359397E-2</v>
      </c>
      <c r="M317" s="6">
        <v>-5.178679217538644E-2</v>
      </c>
      <c r="N317" s="6">
        <v>-5.178679217538644E-2</v>
      </c>
      <c r="O317" s="6">
        <v>4.0016342216064302</v>
      </c>
      <c r="P317" s="6">
        <v>2.2597788923856273E-2</v>
      </c>
      <c r="Q317" s="6">
        <v>2.2346241451230826E-2</v>
      </c>
      <c r="R317" s="6">
        <v>2.2346241451230826E-2</v>
      </c>
      <c r="S317" s="6">
        <v>1.38305943971062E-2</v>
      </c>
      <c r="T317" s="6">
        <v>-0.15965019057351626</v>
      </c>
      <c r="U317" s="6">
        <v>-0.17393703403832975</v>
      </c>
      <c r="V317" s="6">
        <v>-0.1061</v>
      </c>
      <c r="W317" s="6">
        <v>101975751.43168101</v>
      </c>
      <c r="X317" s="6">
        <v>-0.42512677521182346</v>
      </c>
      <c r="Y317" s="6">
        <v>-0.42460100000000001</v>
      </c>
      <c r="Z317" s="6">
        <v>3443200</v>
      </c>
      <c r="AA317" s="6">
        <v>-0.2089980151437183</v>
      </c>
      <c r="AB317" s="6">
        <v>-0.2089980151437183</v>
      </c>
      <c r="AC317" s="6">
        <v>100344408.214073</v>
      </c>
      <c r="AD317" s="6">
        <v>-0.33935912001297408</v>
      </c>
      <c r="AE317" s="6">
        <v>-0.33935912001297408</v>
      </c>
      <c r="AF317" s="6">
        <v>2247285.9239257001</v>
      </c>
      <c r="AG317" s="6">
        <v>-0.40005812280225711</v>
      </c>
      <c r="AH317" s="6">
        <v>-0.40005812280225711</v>
      </c>
      <c r="AI317" s="6">
        <v>2080900.45337535</v>
      </c>
      <c r="AJ317" s="6">
        <v>-0.23251917655626714</v>
      </c>
      <c r="AK317" s="6">
        <v>-0.23251917655626714</v>
      </c>
      <c r="AL317" s="6">
        <v>16227250.000000019</v>
      </c>
      <c r="AM317" s="6">
        <v>3.5372781526321834E-4</v>
      </c>
      <c r="AN317" s="6">
        <v>37338114911.999908</v>
      </c>
      <c r="AO317" s="11">
        <f t="shared" si="57"/>
        <v>-2.4519913388979396E-15</v>
      </c>
      <c r="AP317" s="6">
        <v>89947572.999999911</v>
      </c>
      <c r="AQ317" s="11">
        <f t="shared" si="58"/>
        <v>1.0528421920199275E-3</v>
      </c>
      <c r="AR317" s="6">
        <v>50273356.999999955</v>
      </c>
      <c r="AS317" s="11">
        <f t="shared" si="59"/>
        <v>8.1122606278324037E-4</v>
      </c>
      <c r="AT317" s="6">
        <v>8999999999</v>
      </c>
      <c r="AU317" s="6">
        <v>0</v>
      </c>
      <c r="AV317" s="6">
        <v>704</v>
      </c>
      <c r="AW317" s="6">
        <v>39.119999</v>
      </c>
      <c r="AX317" s="6">
        <v>1.5360470676895328E-3</v>
      </c>
      <c r="AY317" s="6">
        <v>1.5360470676895328E-3</v>
      </c>
      <c r="AZ317" s="6">
        <v>2373.469971</v>
      </c>
      <c r="BA317" s="6">
        <v>-2.0098934090192425E-3</v>
      </c>
      <c r="BB317" s="6">
        <v>-2.0098934090192425E-3</v>
      </c>
      <c r="BC317" s="6">
        <v>0.93120000000000003</v>
      </c>
      <c r="BD317" s="6">
        <f t="shared" si="48"/>
        <v>0.93120000000000003</v>
      </c>
      <c r="BE317" s="6">
        <f t="shared" si="49"/>
        <v>0.93120000000000003</v>
      </c>
      <c r="BF317" s="6">
        <v>6.9085000000000001</v>
      </c>
      <c r="BG317" s="6">
        <f t="shared" si="50"/>
        <v>6.9085000000000001</v>
      </c>
      <c r="BH317" s="6">
        <f t="shared" si="51"/>
        <v>6.9085000000000001</v>
      </c>
      <c r="BI317" s="6">
        <v>3.0409999999999999</v>
      </c>
      <c r="BJ317" s="6">
        <f t="shared" si="52"/>
        <v>3.0409999999999999</v>
      </c>
      <c r="BK317" s="6">
        <f t="shared" si="53"/>
        <v>3.0409999999999999</v>
      </c>
      <c r="BL317" s="6">
        <v>52.05</v>
      </c>
      <c r="BM317" s="6">
        <f t="shared" si="54"/>
        <v>52.05</v>
      </c>
      <c r="BN317" s="6">
        <f t="shared" si="55"/>
        <v>52.05</v>
      </c>
      <c r="BO317" s="6">
        <v>4</v>
      </c>
      <c r="BP317" s="6">
        <v>4</v>
      </c>
      <c r="BQ317" s="6">
        <v>24713</v>
      </c>
      <c r="BR317" s="6">
        <v>10.115125163664135</v>
      </c>
    </row>
    <row r="318" spans="1:70" x14ac:dyDescent="0.25">
      <c r="A318" s="6">
        <v>317</v>
      </c>
      <c r="B318" s="7">
        <v>42815</v>
      </c>
      <c r="C318" s="6">
        <v>1112.7015322729801</v>
      </c>
      <c r="D318" s="6">
        <f t="shared" si="56"/>
        <v>7.3692136291510113E-2</v>
      </c>
      <c r="E318" s="6">
        <v>7.1103303496616616E-2</v>
      </c>
      <c r="F318" s="6">
        <v>6.2600000000000003E-2</v>
      </c>
      <c r="G318" s="6">
        <v>6.914E-3</v>
      </c>
      <c r="H318" s="6">
        <v>-1.4819036762609081E-2</v>
      </c>
      <c r="I318" s="6">
        <v>-1.4929935661589226E-2</v>
      </c>
      <c r="J318" s="6">
        <v>-1.4929935661589226E-2</v>
      </c>
      <c r="K318" s="6">
        <v>42.478458013990597</v>
      </c>
      <c r="L318" s="6">
        <v>1.4684923595336772E-2</v>
      </c>
      <c r="M318" s="6">
        <v>1.4578144200340907E-2</v>
      </c>
      <c r="N318" s="6">
        <v>1.4578144200340907E-2</v>
      </c>
      <c r="O318" s="6">
        <v>4.0508756488828901</v>
      </c>
      <c r="P318" s="6">
        <v>1.230532941031582E-2</v>
      </c>
      <c r="Q318" s="6">
        <v>1.2230234263769424E-2</v>
      </c>
      <c r="R318" s="6">
        <v>1.2230234263769424E-2</v>
      </c>
      <c r="S318" s="6">
        <v>1.58417071866284E-2</v>
      </c>
      <c r="T318" s="6">
        <v>0.1454104380317153</v>
      </c>
      <c r="U318" s="6">
        <v>0.13576303393741976</v>
      </c>
      <c r="V318" s="6">
        <v>0.13576303393741976</v>
      </c>
      <c r="W318" s="6">
        <v>150015664.593485</v>
      </c>
      <c r="X318" s="6">
        <v>0.47109153389262831</v>
      </c>
      <c r="Y318" s="6">
        <v>0.47109153389262831</v>
      </c>
      <c r="Z318" s="6">
        <v>3008720</v>
      </c>
      <c r="AA318" s="6">
        <v>-0.12618494423791821</v>
      </c>
      <c r="AB318" s="6">
        <v>-0.12618494423791821</v>
      </c>
      <c r="AC318" s="6">
        <v>59182511.959349103</v>
      </c>
      <c r="AD318" s="6">
        <v>-0.4102061787729101</v>
      </c>
      <c r="AE318" s="6">
        <v>-0.4102061787729101</v>
      </c>
      <c r="AF318" s="6">
        <v>2845003.7693305002</v>
      </c>
      <c r="AG318" s="6">
        <v>0.26597320752166193</v>
      </c>
      <c r="AH318" s="6">
        <v>0.26597320752166193</v>
      </c>
      <c r="AI318" s="6">
        <v>1345691.0461772999</v>
      </c>
      <c r="AJ318" s="6">
        <v>-0.35331310827747414</v>
      </c>
      <c r="AK318" s="6">
        <v>-0.35331310827747414</v>
      </c>
      <c r="AL318" s="6">
        <v>16229037.000000101</v>
      </c>
      <c r="AM318" s="6">
        <v>1.1012340353922904E-4</v>
      </c>
      <c r="AN318" s="6">
        <v>37338114912</v>
      </c>
      <c r="AO318" s="11">
        <f t="shared" si="57"/>
        <v>2.4519913388979455E-15</v>
      </c>
      <c r="AP318" s="6">
        <v>89978515.99999997</v>
      </c>
      <c r="AQ318" s="11">
        <f t="shared" si="58"/>
        <v>3.4401150545840335E-4</v>
      </c>
      <c r="AR318" s="6">
        <v>50289231.999999948</v>
      </c>
      <c r="AS318" s="11">
        <f t="shared" si="59"/>
        <v>3.1577362140333226E-4</v>
      </c>
      <c r="AT318" s="6">
        <v>8999999999</v>
      </c>
      <c r="AU318" s="6">
        <v>0</v>
      </c>
      <c r="AV318" s="6">
        <v>704</v>
      </c>
      <c r="AW318" s="6">
        <v>38.970001000000003</v>
      </c>
      <c r="AX318" s="6">
        <v>-3.83430480149032E-3</v>
      </c>
      <c r="AY318" s="6">
        <v>-3.83430480149032E-3</v>
      </c>
      <c r="AZ318" s="6">
        <v>2344.0200199999999</v>
      </c>
      <c r="BA318" s="6">
        <v>-1.2407972866659898E-2</v>
      </c>
      <c r="BB318" s="6">
        <v>-1.0115000000000001E-2</v>
      </c>
      <c r="BC318" s="6">
        <v>0.92500000000000004</v>
      </c>
      <c r="BD318" s="6">
        <f t="shared" si="48"/>
        <v>0.92500000000000004</v>
      </c>
      <c r="BE318" s="6">
        <f t="shared" si="49"/>
        <v>0.92500000000000004</v>
      </c>
      <c r="BF318" s="6">
        <v>6.8869999999999996</v>
      </c>
      <c r="BG318" s="6">
        <f t="shared" si="50"/>
        <v>6.8869999999999996</v>
      </c>
      <c r="BH318" s="6">
        <f t="shared" si="51"/>
        <v>6.8869999999999996</v>
      </c>
      <c r="BI318" s="6">
        <v>3.093</v>
      </c>
      <c r="BJ318" s="6">
        <f t="shared" si="52"/>
        <v>3.093</v>
      </c>
      <c r="BK318" s="6">
        <f t="shared" si="53"/>
        <v>3.093</v>
      </c>
      <c r="BL318" s="6">
        <v>52.05</v>
      </c>
      <c r="BM318" s="6">
        <f t="shared" si="54"/>
        <v>52.05</v>
      </c>
      <c r="BN318" s="6">
        <f t="shared" si="55"/>
        <v>52.05</v>
      </c>
      <c r="BO318" s="6">
        <v>4</v>
      </c>
      <c r="BP318" s="6">
        <v>4</v>
      </c>
      <c r="BQ318" s="6">
        <v>22974</v>
      </c>
      <c r="BR318" s="6">
        <v>10.042161947223887</v>
      </c>
    </row>
    <row r="319" spans="1:70" x14ac:dyDescent="0.25">
      <c r="A319" s="6">
        <v>318</v>
      </c>
      <c r="B319" s="7">
        <v>42816</v>
      </c>
      <c r="C319" s="6">
        <v>1039.8401726478401</v>
      </c>
      <c r="D319" s="6">
        <f t="shared" si="56"/>
        <v>-6.5481494823056374E-2</v>
      </c>
      <c r="E319" s="6">
        <v>-6.7723850060062415E-2</v>
      </c>
      <c r="F319" s="6">
        <v>-6.7599999999999993E-2</v>
      </c>
      <c r="G319" s="6">
        <v>7.3239999999999998E-3</v>
      </c>
      <c r="H319" s="6">
        <v>5.9299971073184812E-2</v>
      </c>
      <c r="I319" s="6">
        <v>5.7608285312831395E-2</v>
      </c>
      <c r="J319" s="6">
        <v>5.7608285312831395E-2</v>
      </c>
      <c r="K319" s="6">
        <v>41.262612537182903</v>
      </c>
      <c r="L319" s="6">
        <v>-2.8622636829407647E-2</v>
      </c>
      <c r="M319" s="6">
        <v>-2.9040252645918016E-2</v>
      </c>
      <c r="N319" s="6">
        <v>-2.9040252645918016E-2</v>
      </c>
      <c r="O319" s="6">
        <v>3.94222522315706</v>
      </c>
      <c r="P319" s="6">
        <v>-2.6821466552742142E-2</v>
      </c>
      <c r="Q319" s="6">
        <v>-2.718772601512149E-2</v>
      </c>
      <c r="R319" s="6">
        <v>-2.718772601512149E-2</v>
      </c>
      <c r="S319" s="6">
        <v>1.6313707622370301E-2</v>
      </c>
      <c r="T319" s="6">
        <v>2.9794796115175336E-2</v>
      </c>
      <c r="U319" s="6">
        <v>2.9359555320549697E-2</v>
      </c>
      <c r="V319" s="6">
        <v>2.9359555320549697E-2</v>
      </c>
      <c r="W319" s="6">
        <v>188848065.44100499</v>
      </c>
      <c r="X319" s="6">
        <v>0.2588556398610018</v>
      </c>
      <c r="Y319" s="6">
        <v>0.2588556398610018</v>
      </c>
      <c r="Z319" s="6">
        <v>4620820</v>
      </c>
      <c r="AA319" s="6">
        <v>0.53580924778643413</v>
      </c>
      <c r="AB319" s="6">
        <v>0.53580924778643413</v>
      </c>
      <c r="AC319" s="6">
        <v>66568697.131986298</v>
      </c>
      <c r="AD319" s="6">
        <v>0.1248035091465967</v>
      </c>
      <c r="AE319" s="6">
        <v>0.1248035091465967</v>
      </c>
      <c r="AF319" s="6">
        <v>3636412.50017164</v>
      </c>
      <c r="AG319" s="6">
        <v>0.27817493226990625</v>
      </c>
      <c r="AH319" s="6">
        <v>0.27817493226990625</v>
      </c>
      <c r="AI319" s="6">
        <v>1328965.38977953</v>
      </c>
      <c r="AJ319" s="6">
        <v>-1.2429046358956197E-2</v>
      </c>
      <c r="AK319" s="6">
        <v>-1.2429046358956197E-2</v>
      </c>
      <c r="AL319" s="6">
        <v>16231000.000000009</v>
      </c>
      <c r="AM319" s="6">
        <v>1.2095603700384183E-4</v>
      </c>
      <c r="AN319" s="6">
        <v>37338114912</v>
      </c>
      <c r="AO319" s="11">
        <f t="shared" si="57"/>
        <v>0</v>
      </c>
      <c r="AP319" s="6">
        <v>90010006.000000045</v>
      </c>
      <c r="AQ319" s="11">
        <f t="shared" si="58"/>
        <v>3.4997243119762631E-4</v>
      </c>
      <c r="AR319" s="6">
        <v>50303856.999999784</v>
      </c>
      <c r="AS319" s="11">
        <f t="shared" si="59"/>
        <v>2.9081772415685532E-4</v>
      </c>
      <c r="AT319" s="6">
        <v>8999999999</v>
      </c>
      <c r="AU319" s="6">
        <v>0</v>
      </c>
      <c r="AV319" s="6">
        <v>704</v>
      </c>
      <c r="AW319" s="6">
        <v>39.240001999999997</v>
      </c>
      <c r="AX319" s="6">
        <v>6.9284319494883635E-3</v>
      </c>
      <c r="AY319" s="6">
        <v>6.9284319494883635E-3</v>
      </c>
      <c r="AZ319" s="6">
        <v>2348.4499510000001</v>
      </c>
      <c r="BA319" s="6">
        <v>1.8898861623204584E-3</v>
      </c>
      <c r="BB319" s="6">
        <v>1.8898861623204584E-3</v>
      </c>
      <c r="BC319" s="6">
        <v>0.92620000000000002</v>
      </c>
      <c r="BD319" s="6">
        <f t="shared" si="48"/>
        <v>0.92620000000000002</v>
      </c>
      <c r="BE319" s="6">
        <f t="shared" si="49"/>
        <v>0.92620000000000002</v>
      </c>
      <c r="BF319" s="6">
        <v>6.8827999999999996</v>
      </c>
      <c r="BG319" s="6">
        <f t="shared" si="50"/>
        <v>6.8827999999999996</v>
      </c>
      <c r="BH319" s="6">
        <f t="shared" si="51"/>
        <v>6.8827999999999996</v>
      </c>
      <c r="BI319" s="6">
        <v>3.0110000000000001</v>
      </c>
      <c r="BJ319" s="6">
        <f t="shared" si="52"/>
        <v>3.0110000000000001</v>
      </c>
      <c r="BK319" s="6">
        <f t="shared" si="53"/>
        <v>3.0110000000000001</v>
      </c>
      <c r="BL319" s="6">
        <v>52.15</v>
      </c>
      <c r="BM319" s="6">
        <f t="shared" si="54"/>
        <v>52.15</v>
      </c>
      <c r="BN319" s="6">
        <f t="shared" si="55"/>
        <v>52.15</v>
      </c>
      <c r="BO319" s="6">
        <v>4</v>
      </c>
      <c r="BP319" s="6">
        <v>4</v>
      </c>
      <c r="BQ319" s="6">
        <v>21243</v>
      </c>
      <c r="BR319" s="6">
        <v>9.9638297815422892</v>
      </c>
    </row>
    <row r="320" spans="1:70" x14ac:dyDescent="0.25">
      <c r="A320" s="6">
        <v>319</v>
      </c>
      <c r="B320" s="7">
        <v>42817</v>
      </c>
      <c r="C320" s="6">
        <v>1029.1394137431</v>
      </c>
      <c r="D320" s="6">
        <f t="shared" si="56"/>
        <v>-1.0290772742018344E-2</v>
      </c>
      <c r="E320" s="6">
        <v>-1.0344088835106777E-2</v>
      </c>
      <c r="F320" s="6">
        <v>-1.0344088835106777E-2</v>
      </c>
      <c r="G320" s="6">
        <v>9.6120000000000008E-3</v>
      </c>
      <c r="H320" s="6">
        <v>0.31239759694156211</v>
      </c>
      <c r="I320" s="6">
        <v>0.27185569106195839</v>
      </c>
      <c r="J320" s="6">
        <v>0.14199999999999999</v>
      </c>
      <c r="K320" s="6">
        <v>43.274929979555601</v>
      </c>
      <c r="L320" s="6">
        <v>4.8768541753369157E-2</v>
      </c>
      <c r="M320" s="6">
        <v>4.7616658503177166E-2</v>
      </c>
      <c r="N320" s="6">
        <v>4.7616658503177166E-2</v>
      </c>
      <c r="O320" s="6">
        <v>3.9796283753747002</v>
      </c>
      <c r="P320" s="6">
        <v>9.4878273311047624E-3</v>
      </c>
      <c r="Q320" s="6">
        <v>9.4431005812696846E-3</v>
      </c>
      <c r="R320" s="6">
        <v>9.4431005812696846E-3</v>
      </c>
      <c r="S320" s="6">
        <v>1.4975981461114399E-2</v>
      </c>
      <c r="T320" s="6">
        <v>-8.2000130946415534E-2</v>
      </c>
      <c r="U320" s="6">
        <v>-8.5558031004810964E-2</v>
      </c>
      <c r="V320" s="6">
        <v>-8.5558031004810964E-2</v>
      </c>
      <c r="W320" s="6">
        <v>82048831.975584298</v>
      </c>
      <c r="X320" s="6">
        <v>-0.56552993124933093</v>
      </c>
      <c r="Y320" s="6">
        <v>-0.42460100000000001</v>
      </c>
      <c r="Z320" s="6">
        <v>10951600</v>
      </c>
      <c r="AA320" s="6">
        <v>1.3700555312693419</v>
      </c>
      <c r="AB320" s="6">
        <v>1.3700555312693419</v>
      </c>
      <c r="AC320" s="6">
        <v>64280704.826297298</v>
      </c>
      <c r="AD320" s="6">
        <v>-3.4370393356994482E-2</v>
      </c>
      <c r="AE320" s="6">
        <v>-3.4370393356994482E-2</v>
      </c>
      <c r="AF320" s="6">
        <v>1672097.36699214</v>
      </c>
      <c r="AG320" s="6">
        <v>-0.54017940293813849</v>
      </c>
      <c r="AH320" s="6">
        <v>-0.49238500000000002</v>
      </c>
      <c r="AI320" s="6">
        <v>767160.22560118395</v>
      </c>
      <c r="AJ320" s="6">
        <v>-0.4227387473736598</v>
      </c>
      <c r="AK320" s="6">
        <v>-0.4227387473736598</v>
      </c>
      <c r="AL320" s="6">
        <v>16232836.999999998</v>
      </c>
      <c r="AM320" s="6">
        <v>1.1317848561326001E-4</v>
      </c>
      <c r="AN320" s="6">
        <v>37388960792</v>
      </c>
      <c r="AO320" s="11">
        <f t="shared" si="57"/>
        <v>1.3617688016611352E-3</v>
      </c>
      <c r="AP320" s="6">
        <v>90040946.999999851</v>
      </c>
      <c r="AQ320" s="11">
        <f t="shared" si="58"/>
        <v>3.4375067145097477E-4</v>
      </c>
      <c r="AR320" s="6">
        <v>50319456.999999978</v>
      </c>
      <c r="AS320" s="11">
        <f t="shared" si="59"/>
        <v>3.1011538539070239E-4</v>
      </c>
      <c r="AT320" s="6">
        <v>8999999999</v>
      </c>
      <c r="AU320" s="6">
        <v>0</v>
      </c>
      <c r="AV320" s="6">
        <v>704</v>
      </c>
      <c r="AW320" s="6">
        <v>39.130001</v>
      </c>
      <c r="AX320" s="6">
        <v>-2.8032873188945534E-3</v>
      </c>
      <c r="AY320" s="6">
        <v>-2.8032873188945534E-3</v>
      </c>
      <c r="AZ320" s="6">
        <v>2345.959961</v>
      </c>
      <c r="BA320" s="6">
        <v>-1.0602695616058434E-3</v>
      </c>
      <c r="BB320" s="6">
        <v>-1.0602695616058434E-3</v>
      </c>
      <c r="BC320" s="6">
        <v>0.9274</v>
      </c>
      <c r="BD320" s="6">
        <f t="shared" si="48"/>
        <v>0.9274</v>
      </c>
      <c r="BE320" s="6">
        <f t="shared" si="49"/>
        <v>0.9274</v>
      </c>
      <c r="BF320" s="6">
        <v>6.8860999999999999</v>
      </c>
      <c r="BG320" s="6">
        <f t="shared" si="50"/>
        <v>6.8860999999999999</v>
      </c>
      <c r="BH320" s="6">
        <f t="shared" si="51"/>
        <v>6.8860999999999999</v>
      </c>
      <c r="BI320" s="6">
        <v>3.0510000000000002</v>
      </c>
      <c r="BJ320" s="6">
        <f t="shared" si="52"/>
        <v>3.0510000000000002</v>
      </c>
      <c r="BK320" s="6">
        <f t="shared" si="53"/>
        <v>3.0510000000000002</v>
      </c>
      <c r="BL320" s="6">
        <v>52.15</v>
      </c>
      <c r="BM320" s="6">
        <f t="shared" si="54"/>
        <v>52.15</v>
      </c>
      <c r="BN320" s="6">
        <f t="shared" si="55"/>
        <v>52.15</v>
      </c>
      <c r="BO320" s="6">
        <v>4</v>
      </c>
      <c r="BP320" s="6">
        <v>4</v>
      </c>
      <c r="BQ320" s="6">
        <v>20057</v>
      </c>
      <c r="BR320" s="6">
        <v>9.9063833556481544</v>
      </c>
    </row>
    <row r="321" spans="1:70" x14ac:dyDescent="0.25">
      <c r="A321" s="6">
        <v>320</v>
      </c>
      <c r="B321" s="7">
        <v>42818</v>
      </c>
      <c r="C321" s="6">
        <v>940.02062655910299</v>
      </c>
      <c r="D321" s="6">
        <f t="shared" si="56"/>
        <v>-8.6595446636196366E-2</v>
      </c>
      <c r="E321" s="6">
        <v>-9.0576393172716152E-2</v>
      </c>
      <c r="F321" s="6">
        <v>-6.7599999999999993E-2</v>
      </c>
      <c r="G321" s="6">
        <v>1.0743000000000001E-2</v>
      </c>
      <c r="H321" s="6">
        <v>0.11766541822721598</v>
      </c>
      <c r="I321" s="6">
        <v>0.11124206181018277</v>
      </c>
      <c r="J321" s="6">
        <v>0.11124206181018277</v>
      </c>
      <c r="K321" s="6">
        <v>50.894791438930902</v>
      </c>
      <c r="L321" s="6">
        <v>0.17608027241118948</v>
      </c>
      <c r="M321" s="6">
        <v>0.16218710599995789</v>
      </c>
      <c r="N321" s="6">
        <v>0.1376</v>
      </c>
      <c r="O321" s="6">
        <v>4.1412646846287204</v>
      </c>
      <c r="P321" s="6">
        <v>4.0615930435665741E-2</v>
      </c>
      <c r="Q321" s="6">
        <v>3.9812778651433234E-2</v>
      </c>
      <c r="R321" s="6">
        <v>3.9812778651433234E-2</v>
      </c>
      <c r="S321" s="6">
        <v>1.3927617661803201E-2</v>
      </c>
      <c r="T321" s="6">
        <v>-7.0003011290666189E-2</v>
      </c>
      <c r="U321" s="6">
        <v>-7.2573930787030519E-2</v>
      </c>
      <c r="V321" s="6">
        <v>-7.2573930787030519E-2</v>
      </c>
      <c r="W321" s="6">
        <v>161801850.344657</v>
      </c>
      <c r="X321" s="6">
        <v>0.97201893614774715</v>
      </c>
      <c r="Y321" s="6">
        <v>0.97201893614774715</v>
      </c>
      <c r="Z321" s="6">
        <v>25374500</v>
      </c>
      <c r="AA321" s="6">
        <v>1.316967383761277</v>
      </c>
      <c r="AB321" s="6">
        <v>1.316967383761277</v>
      </c>
      <c r="AC321" s="6">
        <v>186199954.72870401</v>
      </c>
      <c r="AD321" s="6">
        <v>1.8966694629728054</v>
      </c>
      <c r="AE321" s="6">
        <v>1.8966694629728054</v>
      </c>
      <c r="AF321" s="6">
        <v>7600280.1031195698</v>
      </c>
      <c r="AG321" s="6">
        <v>3.545357377597794</v>
      </c>
      <c r="AH321" s="6">
        <v>1.5678399999999999</v>
      </c>
      <c r="AI321" s="6">
        <v>979668.00020445301</v>
      </c>
      <c r="AJ321" s="6">
        <v>0.27700572515570349</v>
      </c>
      <c r="AK321" s="6">
        <v>0.27700572515570349</v>
      </c>
      <c r="AL321" s="6">
        <v>16235061.999999911</v>
      </c>
      <c r="AM321" s="6">
        <v>1.3706784586775902E-4</v>
      </c>
      <c r="AN321" s="6">
        <v>37388960792</v>
      </c>
      <c r="AO321" s="11">
        <f t="shared" si="57"/>
        <v>0</v>
      </c>
      <c r="AP321" s="6">
        <v>90071334.000000075</v>
      </c>
      <c r="AQ321" s="11">
        <f t="shared" si="58"/>
        <v>3.3747979128011133E-4</v>
      </c>
      <c r="AR321" s="6">
        <v>50333582.000000037</v>
      </c>
      <c r="AS321" s="11">
        <f t="shared" si="59"/>
        <v>2.8070652670317194E-4</v>
      </c>
      <c r="AT321" s="6">
        <v>8999999999</v>
      </c>
      <c r="AU321" s="6">
        <v>0</v>
      </c>
      <c r="AV321" s="6">
        <v>704</v>
      </c>
      <c r="AW321" s="6">
        <v>39.150002000000001</v>
      </c>
      <c r="AX321" s="6">
        <v>5.1114233296341088E-4</v>
      </c>
      <c r="AY321" s="6">
        <v>5.1114233296341088E-4</v>
      </c>
      <c r="AZ321" s="6">
        <v>2343.9799800000001</v>
      </c>
      <c r="BA321" s="6">
        <v>-8.4399607534476262E-4</v>
      </c>
      <c r="BB321" s="6">
        <v>-8.4399607534476262E-4</v>
      </c>
      <c r="BC321" s="6">
        <v>0.92610000000000003</v>
      </c>
      <c r="BD321" s="6">
        <f t="shared" si="48"/>
        <v>0.92610000000000003</v>
      </c>
      <c r="BE321" s="6">
        <f t="shared" si="49"/>
        <v>0.92610000000000003</v>
      </c>
      <c r="BF321" s="6">
        <v>6.8837000000000002</v>
      </c>
      <c r="BG321" s="6">
        <f t="shared" si="50"/>
        <v>6.8837000000000002</v>
      </c>
      <c r="BH321" s="6">
        <f t="shared" si="51"/>
        <v>6.8837000000000002</v>
      </c>
      <c r="BI321" s="6">
        <v>3.0760000000000001</v>
      </c>
      <c r="BJ321" s="6">
        <f t="shared" si="52"/>
        <v>3.0760000000000001</v>
      </c>
      <c r="BK321" s="6">
        <f t="shared" si="53"/>
        <v>3.0760000000000001</v>
      </c>
      <c r="BL321" s="6">
        <v>52.15</v>
      </c>
      <c r="BM321" s="6">
        <f t="shared" si="54"/>
        <v>52.15</v>
      </c>
      <c r="BN321" s="6">
        <f t="shared" si="55"/>
        <v>52.15</v>
      </c>
      <c r="BO321" s="6">
        <v>4</v>
      </c>
      <c r="BP321" s="6">
        <v>4</v>
      </c>
      <c r="BQ321" s="6">
        <v>18649</v>
      </c>
      <c r="BR321" s="6">
        <v>9.8336014250719614</v>
      </c>
    </row>
    <row r="322" spans="1:70" x14ac:dyDescent="0.25">
      <c r="A322" s="6">
        <v>321</v>
      </c>
      <c r="B322" s="7">
        <v>42821</v>
      </c>
      <c r="C322" s="6">
        <v>1042.6050726198</v>
      </c>
      <c r="D322" s="6">
        <f t="shared" si="56"/>
        <v>0.10912999477064891</v>
      </c>
      <c r="E322" s="6">
        <v>8.8314547433535104E-2</v>
      </c>
      <c r="F322" s="6">
        <v>6.2600000000000003E-2</v>
      </c>
      <c r="G322" s="6">
        <v>9.4350000000000007E-3</v>
      </c>
      <c r="H322" s="6">
        <v>-8.1993062125512387E-3</v>
      </c>
      <c r="I322" s="6">
        <v>-8.2331054038064528E-3</v>
      </c>
      <c r="J322" s="6">
        <v>-8.2331054038064528E-3</v>
      </c>
      <c r="K322" s="6">
        <v>49.017113803037098</v>
      </c>
      <c r="L322" s="6">
        <v>-2.0626406969020215E-2</v>
      </c>
      <c r="M322" s="6">
        <v>-2.0842102471755605E-2</v>
      </c>
      <c r="N322" s="6">
        <v>-2.0842102471755605E-2</v>
      </c>
      <c r="O322" s="6">
        <v>4.1018446727707998</v>
      </c>
      <c r="P322" s="6">
        <v>1.9124068038327439E-2</v>
      </c>
      <c r="Q322" s="6">
        <v>1.8943501528131446E-2</v>
      </c>
      <c r="R322" s="6">
        <v>1.8943501528131446E-2</v>
      </c>
      <c r="S322" s="6">
        <v>1.36137255177702E-2</v>
      </c>
      <c r="T322" s="6">
        <v>1.828701976054542E-2</v>
      </c>
      <c r="U322" s="6">
        <v>1.8121823144334016E-2</v>
      </c>
      <c r="V322" s="6">
        <v>1.8121823144334016E-2</v>
      </c>
      <c r="W322" s="6">
        <v>138288339.028227</v>
      </c>
      <c r="X322" s="6">
        <v>5.9757578027735701E-2</v>
      </c>
      <c r="Y322" s="6">
        <v>5.9757578027735701E-2</v>
      </c>
      <c r="Z322" s="6">
        <v>6256690</v>
      </c>
      <c r="AA322" s="6">
        <v>9.5109656415731714E-2</v>
      </c>
      <c r="AB322" s="6">
        <v>9.5109656415731714E-2</v>
      </c>
      <c r="AC322" s="6">
        <v>72421320.028700501</v>
      </c>
      <c r="AD322" s="6">
        <v>-0.15104751759793392</v>
      </c>
      <c r="AE322" s="6">
        <v>-0.15104751759793392</v>
      </c>
      <c r="AF322" s="6">
        <v>2965264.8534642602</v>
      </c>
      <c r="AG322" s="6">
        <v>0.26976376326365842</v>
      </c>
      <c r="AH322" s="6">
        <v>0.26976376326365842</v>
      </c>
      <c r="AI322" s="6">
        <v>630452.21874143102</v>
      </c>
      <c r="AJ322" s="6">
        <v>2.740625790240404E-2</v>
      </c>
      <c r="AK322" s="6">
        <v>2.740625790240404E-2</v>
      </c>
      <c r="AL322" s="6">
        <v>16240462.000000093</v>
      </c>
      <c r="AM322" s="6">
        <v>3.3261345107167247E-4</v>
      </c>
      <c r="AN322" s="6">
        <v>37388960792</v>
      </c>
      <c r="AO322" s="11">
        <f t="shared" si="57"/>
        <v>0</v>
      </c>
      <c r="AP322" s="6">
        <v>90165065.999999985</v>
      </c>
      <c r="AQ322" s="11">
        <f t="shared" si="58"/>
        <v>1.0406418539322458E-3</v>
      </c>
      <c r="AR322" s="6">
        <v>50375181.999999881</v>
      </c>
      <c r="AS322" s="11">
        <f t="shared" si="59"/>
        <v>8.2648598305289512E-4</v>
      </c>
      <c r="AT322" s="6">
        <v>8999999999</v>
      </c>
      <c r="AU322" s="6">
        <v>0</v>
      </c>
      <c r="AV322" s="6">
        <v>726</v>
      </c>
      <c r="AW322" s="6">
        <v>39.009998000000003</v>
      </c>
      <c r="AX322" s="6">
        <v>-3.5760917713362462E-3</v>
      </c>
      <c r="AY322" s="6">
        <v>-3.5760917713362462E-3</v>
      </c>
      <c r="AZ322" s="6">
        <v>2341.5900879999999</v>
      </c>
      <c r="BA322" s="6">
        <v>-1.0195872065426707E-3</v>
      </c>
      <c r="BB322" s="6">
        <v>-1.0195872065426707E-3</v>
      </c>
      <c r="BC322" s="6">
        <v>0.9204</v>
      </c>
      <c r="BD322" s="6">
        <f t="shared" si="48"/>
        <v>0.9204</v>
      </c>
      <c r="BE322" s="6">
        <f t="shared" si="49"/>
        <v>0.9204</v>
      </c>
      <c r="BF322" s="6">
        <v>6.8727999999999998</v>
      </c>
      <c r="BG322" s="6">
        <f t="shared" si="50"/>
        <v>6.8727999999999998</v>
      </c>
      <c r="BH322" s="6">
        <f t="shared" si="51"/>
        <v>6.8727999999999998</v>
      </c>
      <c r="BI322" s="6">
        <v>3.052</v>
      </c>
      <c r="BJ322" s="6">
        <f t="shared" si="52"/>
        <v>3.052</v>
      </c>
      <c r="BK322" s="6">
        <f t="shared" si="53"/>
        <v>3.052</v>
      </c>
      <c r="BL322" s="6">
        <v>53</v>
      </c>
      <c r="BM322" s="6">
        <f t="shared" si="54"/>
        <v>53</v>
      </c>
      <c r="BN322" s="6">
        <f t="shared" si="55"/>
        <v>53</v>
      </c>
      <c r="BO322" s="6">
        <v>11</v>
      </c>
      <c r="BP322" s="6">
        <v>8</v>
      </c>
      <c r="BQ322" s="6">
        <v>18881</v>
      </c>
      <c r="BR322" s="6">
        <v>9.8459643662924616</v>
      </c>
    </row>
    <row r="323" spans="1:70" x14ac:dyDescent="0.25">
      <c r="A323" s="6">
        <v>322</v>
      </c>
      <c r="B323" s="7">
        <v>42822</v>
      </c>
      <c r="C323" s="6">
        <v>1044.72199999999</v>
      </c>
      <c r="D323" s="6">
        <f t="shared" si="56"/>
        <v>2.030421140068565E-3</v>
      </c>
      <c r="E323" s="6">
        <v>2.0283626210349684E-3</v>
      </c>
      <c r="F323" s="6">
        <v>2.0283626210349684E-3</v>
      </c>
      <c r="G323" s="6">
        <v>9.5289999999999993E-3</v>
      </c>
      <c r="H323" s="6">
        <v>9.9629040805509893E-3</v>
      </c>
      <c r="I323" s="6">
        <v>9.9136015455373941E-3</v>
      </c>
      <c r="J323" s="6">
        <v>9.9136015455373941E-3</v>
      </c>
      <c r="K323" s="6">
        <v>50.259542864330498</v>
      </c>
      <c r="L323" s="6">
        <v>2.5346842457631996E-2</v>
      </c>
      <c r="M323" s="6">
        <v>2.5030938237289514E-2</v>
      </c>
      <c r="N323" s="6">
        <v>2.5030938237289514E-2</v>
      </c>
      <c r="O323" s="6">
        <v>4.1979098905621797</v>
      </c>
      <c r="P323" s="6">
        <v>2.3420003792217647E-2</v>
      </c>
      <c r="Q323" s="6">
        <v>2.3149963604135865E-2</v>
      </c>
      <c r="R323" s="6">
        <v>2.3149963604135865E-2</v>
      </c>
      <c r="S323" s="6">
        <v>1.3927945258571999E-2</v>
      </c>
      <c r="T323" s="6">
        <v>2.3081098586249859E-2</v>
      </c>
      <c r="U323" s="6">
        <v>2.2818759082748736E-2</v>
      </c>
      <c r="V323" s="6">
        <v>2.2818759082748736E-2</v>
      </c>
      <c r="W323" s="6">
        <v>127643560.289463</v>
      </c>
      <c r="X323" s="6">
        <v>-7.69752447210406E-2</v>
      </c>
      <c r="Y323" s="6">
        <v>-7.69752447210406E-2</v>
      </c>
      <c r="Z323" s="6">
        <v>3195600</v>
      </c>
      <c r="AA323" s="6">
        <v>-0.48925070604425025</v>
      </c>
      <c r="AB323" s="6">
        <v>-0.48925070604425025</v>
      </c>
      <c r="AC323" s="6">
        <v>63445924.961716302</v>
      </c>
      <c r="AD323" s="6">
        <v>-0.12393304987298297</v>
      </c>
      <c r="AE323" s="6">
        <v>-0.12393304987298297</v>
      </c>
      <c r="AF323" s="6">
        <v>2627418.3473551301</v>
      </c>
      <c r="AG323" s="6">
        <v>-0.11393468132009547</v>
      </c>
      <c r="AH323" s="6">
        <v>-0.11393468132009547</v>
      </c>
      <c r="AI323" s="6">
        <v>471515.54863512103</v>
      </c>
      <c r="AJ323" s="6">
        <v>-0.25209946984339998</v>
      </c>
      <c r="AK323" s="6">
        <v>-0.25209946984339998</v>
      </c>
      <c r="AL323" s="6">
        <v>16242400.00000006</v>
      </c>
      <c r="AM323" s="6">
        <v>1.1933158058966926E-4</v>
      </c>
      <c r="AN323" s="6">
        <v>37388960791.999901</v>
      </c>
      <c r="AO323" s="11">
        <f t="shared" si="57"/>
        <v>-2.6527115706160974E-15</v>
      </c>
      <c r="AP323" s="6">
        <v>90195639.999999955</v>
      </c>
      <c r="AQ323" s="11">
        <f t="shared" si="58"/>
        <v>3.3908919891402511E-4</v>
      </c>
      <c r="AR323" s="6">
        <v>50388257.000000007</v>
      </c>
      <c r="AS323" s="11">
        <f t="shared" si="59"/>
        <v>2.5955241214069838E-4</v>
      </c>
      <c r="AT323" s="6">
        <v>8999999999</v>
      </c>
      <c r="AU323" s="6">
        <v>0</v>
      </c>
      <c r="AV323" s="6">
        <v>726</v>
      </c>
      <c r="AW323" s="6">
        <v>39.099997999999999</v>
      </c>
      <c r="AX323" s="6">
        <v>2.3071008616815693E-3</v>
      </c>
      <c r="AY323" s="6">
        <v>2.3071008616815693E-3</v>
      </c>
      <c r="AZ323" s="6">
        <v>2358.570068</v>
      </c>
      <c r="BA323" s="6">
        <v>7.2514741529773972E-3</v>
      </c>
      <c r="BB323" s="6">
        <v>7.2514741529773972E-3</v>
      </c>
      <c r="BC323" s="6">
        <v>0.92479999999999996</v>
      </c>
      <c r="BD323" s="6">
        <f t="shared" ref="BD323:BD386" si="60">IF(BC323&lt;0.84131,0.84131,BC323)</f>
        <v>0.92479999999999996</v>
      </c>
      <c r="BE323" s="6">
        <f t="shared" ref="BE323:BE386" si="61">IF(BD323&gt;0.946795,0.946795,BD323)</f>
        <v>0.92479999999999996</v>
      </c>
      <c r="BF323" s="6">
        <v>6.8802000000000003</v>
      </c>
      <c r="BG323" s="6">
        <f t="shared" ref="BG323:BG386" si="62">IF(BF323&lt;6.49018,6.49018,BF323)</f>
        <v>6.8802000000000003</v>
      </c>
      <c r="BH323" s="6">
        <f t="shared" ref="BH323:BH386" si="63">IF(BG323&gt;6.91301,6.91301,BG323)</f>
        <v>6.8802000000000003</v>
      </c>
      <c r="BI323" s="6">
        <v>3.0960000000000001</v>
      </c>
      <c r="BJ323" s="6">
        <f t="shared" ref="BJ323:BJ386" si="64">IF(BI323&lt;1.9003,1.9003,BI323)</f>
        <v>3.0960000000000001</v>
      </c>
      <c r="BK323" s="6">
        <f t="shared" ref="BK323:BK386" si="65">IF(BJ323&gt;3.393,3.393,BJ323)</f>
        <v>3.0960000000000001</v>
      </c>
      <c r="BL323" s="6">
        <v>52.65</v>
      </c>
      <c r="BM323" s="6">
        <f t="shared" ref="BM323:BM386" si="66">IF(BL323&lt;34.05,34.05,BL323)</f>
        <v>52.65</v>
      </c>
      <c r="BN323" s="6">
        <f t="shared" ref="BN323:BN386" si="67">IF(BM323&gt;64.4725,64.4725,BM323)</f>
        <v>52.65</v>
      </c>
      <c r="BO323" s="6">
        <v>11</v>
      </c>
      <c r="BP323" s="6">
        <v>8</v>
      </c>
      <c r="BQ323" s="6">
        <v>19433</v>
      </c>
      <c r="BR323" s="6">
        <v>9.874779388399384</v>
      </c>
    </row>
    <row r="324" spans="1:70" x14ac:dyDescent="0.25">
      <c r="A324" s="6">
        <v>323</v>
      </c>
      <c r="B324" s="7">
        <v>42823</v>
      </c>
      <c r="C324" s="6">
        <v>1038.61719761625</v>
      </c>
      <c r="D324" s="6">
        <f t="shared" ref="D324:D387" si="68">(C324-C323)/C323</f>
        <v>-5.843470687647085E-3</v>
      </c>
      <c r="E324" s="6">
        <v>-5.8606105660199345E-3</v>
      </c>
      <c r="F324" s="6">
        <v>-5.8606105660199345E-3</v>
      </c>
      <c r="G324" s="6">
        <v>9.9450000000000007E-3</v>
      </c>
      <c r="H324" s="6">
        <v>4.3656207366985146E-2</v>
      </c>
      <c r="I324" s="6">
        <v>4.2730131939884404E-2</v>
      </c>
      <c r="J324" s="6">
        <v>4.2730131939884404E-2</v>
      </c>
      <c r="K324" s="6">
        <v>52.8437942646134</v>
      </c>
      <c r="L324" s="6">
        <v>5.1418123862741319E-2</v>
      </c>
      <c r="M324" s="6">
        <v>5.0139847092515406E-2</v>
      </c>
      <c r="N324" s="6">
        <v>5.0139847092515406E-2</v>
      </c>
      <c r="O324" s="6">
        <v>4.2559706708337401</v>
      </c>
      <c r="P324" s="6">
        <v>1.3830878171561952E-2</v>
      </c>
      <c r="Q324" s="6">
        <v>1.3736104445468869E-2</v>
      </c>
      <c r="R324" s="6">
        <v>1.3736104445468869E-2</v>
      </c>
      <c r="S324" s="6">
        <v>1.48236824227475E-2</v>
      </c>
      <c r="T324" s="6">
        <v>6.4312226071122428E-2</v>
      </c>
      <c r="U324" s="6">
        <v>6.2328793428292818E-2</v>
      </c>
      <c r="V324" s="6">
        <v>6.2328793428292818E-2</v>
      </c>
      <c r="W324" s="6">
        <v>121169066.492291</v>
      </c>
      <c r="X324" s="6">
        <v>-5.0723231023088802E-2</v>
      </c>
      <c r="Y324" s="6">
        <v>-5.0723231023088802E-2</v>
      </c>
      <c r="Z324" s="6">
        <v>3233830</v>
      </c>
      <c r="AA324" s="6">
        <v>1.1963324571285518E-2</v>
      </c>
      <c r="AB324" s="6">
        <v>1.1963324571285518E-2</v>
      </c>
      <c r="AC324" s="6">
        <v>94092094.513161898</v>
      </c>
      <c r="AD324" s="6">
        <v>0.48302817824687244</v>
      </c>
      <c r="AE324" s="6">
        <v>0.48302817824687244</v>
      </c>
      <c r="AF324" s="6">
        <v>4782400.7895196797</v>
      </c>
      <c r="AG324" s="6">
        <v>0.82019007149502687</v>
      </c>
      <c r="AH324" s="6">
        <v>0.82019007149502687</v>
      </c>
      <c r="AI324" s="6">
        <v>661183.93137019104</v>
      </c>
      <c r="AJ324" s="6">
        <v>0.40225265801752713</v>
      </c>
      <c r="AK324" s="6">
        <v>0.40225265801752713</v>
      </c>
      <c r="AL324" s="6">
        <v>16244075.000000013</v>
      </c>
      <c r="AM324" s="6">
        <v>1.0312515391527285E-4</v>
      </c>
      <c r="AN324" s="6">
        <v>37388960791.999992</v>
      </c>
      <c r="AO324" s="11">
        <f t="shared" ref="AO324:AO387" si="69">(AN324-AN323)/AN323</f>
        <v>2.4486568344148656E-15</v>
      </c>
      <c r="AP324" s="6">
        <v>90226331.999999911</v>
      </c>
      <c r="AQ324" s="11">
        <f t="shared" ref="AQ324:AQ387" si="70">(AP324-AP323)/AP323</f>
        <v>3.4028252363368466E-4</v>
      </c>
      <c r="AR324" s="6">
        <v>50402007.000000037</v>
      </c>
      <c r="AS324" s="11">
        <f t="shared" ref="AS324:AS387" si="71">(AR324-AR323)/AR323</f>
        <v>2.7288104051763091E-4</v>
      </c>
      <c r="AT324" s="6">
        <v>8999999999</v>
      </c>
      <c r="AU324" s="6">
        <v>0</v>
      </c>
      <c r="AV324" s="6">
        <v>726</v>
      </c>
      <c r="AW324" s="6">
        <v>39.330002</v>
      </c>
      <c r="AX324" s="6">
        <v>5.8824555438596439E-3</v>
      </c>
      <c r="AY324" s="6">
        <v>5.8824555438596439E-3</v>
      </c>
      <c r="AZ324" s="6">
        <v>2361.1298830000001</v>
      </c>
      <c r="BA324" s="6">
        <v>1.0853249749627838E-3</v>
      </c>
      <c r="BB324" s="6">
        <v>1.0853249749627838E-3</v>
      </c>
      <c r="BC324" s="6">
        <v>0.92879999999999996</v>
      </c>
      <c r="BD324" s="6">
        <f t="shared" si="60"/>
        <v>0.92879999999999996</v>
      </c>
      <c r="BE324" s="6">
        <f t="shared" si="61"/>
        <v>0.92879999999999996</v>
      </c>
      <c r="BF324" s="6">
        <v>6.89</v>
      </c>
      <c r="BG324" s="6">
        <f t="shared" si="62"/>
        <v>6.89</v>
      </c>
      <c r="BH324" s="6">
        <f t="shared" si="63"/>
        <v>6.89</v>
      </c>
      <c r="BI324" s="6">
        <v>3.1749999999999998</v>
      </c>
      <c r="BJ324" s="6">
        <f t="shared" si="64"/>
        <v>3.1749999999999998</v>
      </c>
      <c r="BK324" s="6">
        <f t="shared" si="65"/>
        <v>3.1749999999999998</v>
      </c>
      <c r="BL324" s="6">
        <v>52.45</v>
      </c>
      <c r="BM324" s="6">
        <f t="shared" si="66"/>
        <v>52.45</v>
      </c>
      <c r="BN324" s="6">
        <f t="shared" si="67"/>
        <v>52.45</v>
      </c>
      <c r="BO324" s="6">
        <v>11</v>
      </c>
      <c r="BP324" s="6">
        <v>8</v>
      </c>
      <c r="BQ324" s="6">
        <v>18950</v>
      </c>
      <c r="BR324" s="6">
        <v>9.8496119795668093</v>
      </c>
    </row>
    <row r="325" spans="1:70" x14ac:dyDescent="0.25">
      <c r="A325" s="6">
        <v>324</v>
      </c>
      <c r="B325" s="7">
        <v>42824</v>
      </c>
      <c r="C325" s="6">
        <v>1031.4929056461499</v>
      </c>
      <c r="D325" s="6">
        <f t="shared" si="68"/>
        <v>-6.8594011214634229E-3</v>
      </c>
      <c r="E325" s="6">
        <v>-6.8830349512869022E-3</v>
      </c>
      <c r="F325" s="6">
        <v>-6.8830349512869022E-3</v>
      </c>
      <c r="G325" s="6">
        <v>1.4071999999999999E-2</v>
      </c>
      <c r="H325" s="6">
        <v>0.41498240321769719</v>
      </c>
      <c r="I325" s="6">
        <v>0.34711709512932143</v>
      </c>
      <c r="J325" s="6">
        <v>0.14199999999999999</v>
      </c>
      <c r="K325" s="6">
        <v>52.313175209019697</v>
      </c>
      <c r="L325" s="6">
        <v>-1.0041274722565297E-2</v>
      </c>
      <c r="M325" s="6">
        <v>-1.0092028361576856E-2</v>
      </c>
      <c r="N325" s="6">
        <v>-1.0092028361576856E-2</v>
      </c>
      <c r="O325" s="6">
        <v>7.11854673624575</v>
      </c>
      <c r="P325" s="6">
        <v>0.67260239480250794</v>
      </c>
      <c r="Q325" s="6">
        <v>0.51438073374861581</v>
      </c>
      <c r="R325" s="6">
        <v>9.8500000000000004E-2</v>
      </c>
      <c r="S325" s="6">
        <v>1.43422045719214E-2</v>
      </c>
      <c r="T325" s="6">
        <v>-3.2480313399540578E-2</v>
      </c>
      <c r="U325" s="6">
        <v>-3.301950637776447E-2</v>
      </c>
      <c r="V325" s="6">
        <v>-3.301950637776447E-2</v>
      </c>
      <c r="W325" s="6">
        <v>102438849.91916101</v>
      </c>
      <c r="X325" s="6">
        <v>-0.15457919348022414</v>
      </c>
      <c r="Y325" s="6">
        <v>-0.15457919348022414</v>
      </c>
      <c r="Z325" s="6">
        <v>19478600</v>
      </c>
      <c r="AA325" s="6">
        <v>5.023384036885056</v>
      </c>
      <c r="AB325" s="6">
        <v>2.2906040000000001</v>
      </c>
      <c r="AC325" s="6">
        <v>51703487.392191999</v>
      </c>
      <c r="AD325" s="6">
        <v>-0.45050125985919515</v>
      </c>
      <c r="AE325" s="6">
        <v>-0.45050125985919515</v>
      </c>
      <c r="AF325" s="6">
        <v>131917505.59863999</v>
      </c>
      <c r="AG325" s="6">
        <v>26.583950280312898</v>
      </c>
      <c r="AH325" s="6">
        <v>1.5678399999999999</v>
      </c>
      <c r="AI325" s="6">
        <v>498904.750022161</v>
      </c>
      <c r="AJ325" s="6">
        <v>-0.24543727342516339</v>
      </c>
      <c r="AK325" s="6">
        <v>-0.24543727342516339</v>
      </c>
      <c r="AL325" s="6">
        <v>16246200.000000115</v>
      </c>
      <c r="AM325" s="6">
        <v>1.3081692864028537E-4</v>
      </c>
      <c r="AN325" s="6">
        <v>37388960792</v>
      </c>
      <c r="AO325" s="11">
        <f t="shared" si="69"/>
        <v>2.0405473620123828E-16</v>
      </c>
      <c r="AP325" s="6">
        <v>90257688.000000104</v>
      </c>
      <c r="AQ325" s="11">
        <f t="shared" si="70"/>
        <v>3.4752604151295596E-4</v>
      </c>
      <c r="AR325" s="6">
        <v>50416406.99999994</v>
      </c>
      <c r="AS325" s="11">
        <f t="shared" si="71"/>
        <v>2.8570290861439567E-4</v>
      </c>
      <c r="AT325" s="6">
        <v>8999999999</v>
      </c>
      <c r="AU325" s="6">
        <v>0</v>
      </c>
      <c r="AV325" s="6">
        <v>726</v>
      </c>
      <c r="AW325" s="6">
        <v>39.25</v>
      </c>
      <c r="AX325" s="6">
        <v>-2.0341214322847061E-3</v>
      </c>
      <c r="AY325" s="6">
        <v>-2.0341214322847061E-3</v>
      </c>
      <c r="AZ325" s="6">
        <v>2368.0600589999999</v>
      </c>
      <c r="BA325" s="6">
        <v>2.9351100292689179E-3</v>
      </c>
      <c r="BB325" s="6">
        <v>2.9351100292689179E-3</v>
      </c>
      <c r="BC325" s="6">
        <v>0.93669999999999998</v>
      </c>
      <c r="BD325" s="6">
        <f t="shared" si="60"/>
        <v>0.93669999999999998</v>
      </c>
      <c r="BE325" s="6">
        <f t="shared" si="61"/>
        <v>0.93669999999999998</v>
      </c>
      <c r="BF325" s="6">
        <v>6.8894000000000002</v>
      </c>
      <c r="BG325" s="6">
        <f t="shared" si="62"/>
        <v>6.8894000000000002</v>
      </c>
      <c r="BH325" s="6">
        <f t="shared" si="63"/>
        <v>6.8894000000000002</v>
      </c>
      <c r="BI325" s="6">
        <v>3.1909999999999998</v>
      </c>
      <c r="BJ325" s="6">
        <f t="shared" si="64"/>
        <v>3.1909999999999998</v>
      </c>
      <c r="BK325" s="6">
        <f t="shared" si="65"/>
        <v>3.1909999999999998</v>
      </c>
      <c r="BL325" s="6">
        <v>51.95</v>
      </c>
      <c r="BM325" s="6">
        <f t="shared" si="66"/>
        <v>51.95</v>
      </c>
      <c r="BN325" s="6">
        <f t="shared" si="67"/>
        <v>51.95</v>
      </c>
      <c r="BO325" s="6">
        <v>11</v>
      </c>
      <c r="BP325" s="6">
        <v>8</v>
      </c>
      <c r="BQ325" s="6">
        <v>19270</v>
      </c>
      <c r="BR325" s="6">
        <v>9.8663566541979204</v>
      </c>
    </row>
    <row r="326" spans="1:70" x14ac:dyDescent="0.25">
      <c r="A326" s="6">
        <v>325</v>
      </c>
      <c r="B326" s="7">
        <v>42825</v>
      </c>
      <c r="C326" s="6">
        <v>1078.2747110906</v>
      </c>
      <c r="D326" s="6">
        <f t="shared" si="68"/>
        <v>4.5353492194059222E-2</v>
      </c>
      <c r="E326" s="6">
        <v>4.4355098258524683E-2</v>
      </c>
      <c r="F326" s="6">
        <v>4.4355098258524683E-2</v>
      </c>
      <c r="G326" s="6">
        <v>2.0393999999999898E-2</v>
      </c>
      <c r="H326" s="6">
        <v>0.44926094371801445</v>
      </c>
      <c r="I326" s="6">
        <v>0.37105373250677193</v>
      </c>
      <c r="J326" s="6">
        <v>0.14199999999999999</v>
      </c>
      <c r="K326" s="6">
        <v>49.964667280342603</v>
      </c>
      <c r="L326" s="6">
        <v>-4.4893239978141694E-2</v>
      </c>
      <c r="M326" s="6">
        <v>-4.5932154150705597E-2</v>
      </c>
      <c r="N326" s="6">
        <v>-4.5932154150705597E-2</v>
      </c>
      <c r="O326" s="6">
        <v>7.0512573241562997</v>
      </c>
      <c r="P326" s="6">
        <v>-9.452689514115353E-3</v>
      </c>
      <c r="Q326" s="6">
        <v>-9.4976497379829685E-3</v>
      </c>
      <c r="R326" s="6">
        <v>-9.4976497379829685E-3</v>
      </c>
      <c r="S326" s="6">
        <v>1.55216037181842E-2</v>
      </c>
      <c r="T326" s="6">
        <v>8.2232765566026073E-2</v>
      </c>
      <c r="U326" s="6">
        <v>7.9026282580237958E-2</v>
      </c>
      <c r="V326" s="6">
        <v>7.9026282580237958E-2</v>
      </c>
      <c r="W326" s="6">
        <v>133287124.42714199</v>
      </c>
      <c r="X326" s="6">
        <v>0.30113843070597451</v>
      </c>
      <c r="Y326" s="6">
        <v>0.30113843070597451</v>
      </c>
      <c r="Z326" s="6">
        <v>72586500</v>
      </c>
      <c r="AA326" s="6">
        <v>2.7264741819227254</v>
      </c>
      <c r="AB326" s="6">
        <v>2.2906040000000001</v>
      </c>
      <c r="AC326" s="6">
        <v>93559373.2907857</v>
      </c>
      <c r="AD326" s="6">
        <v>0.80953699662654799</v>
      </c>
      <c r="AE326" s="6">
        <v>0.80953699662654799</v>
      </c>
      <c r="AF326" s="6">
        <v>63816479.151041597</v>
      </c>
      <c r="AG326" s="6">
        <v>-0.51623949481576981</v>
      </c>
      <c r="AH326" s="6">
        <v>-0.49238500000000002</v>
      </c>
      <c r="AI326" s="6">
        <v>722482.014505603</v>
      </c>
      <c r="AJ326" s="6">
        <v>0.44813617123010124</v>
      </c>
      <c r="AK326" s="6">
        <v>0.44813617123010124</v>
      </c>
      <c r="AL326" s="6">
        <v>16247787.000000088</v>
      </c>
      <c r="AM326" s="6">
        <v>9.7684381576740957E-5</v>
      </c>
      <c r="AN326" s="6">
        <v>37388960792.000137</v>
      </c>
      <c r="AO326" s="11">
        <f t="shared" si="69"/>
        <v>3.6729852516222883E-15</v>
      </c>
      <c r="AP326" s="6">
        <v>90288582.999999851</v>
      </c>
      <c r="AQ326" s="11">
        <f t="shared" si="70"/>
        <v>3.4229771096891653E-4</v>
      </c>
      <c r="AR326" s="6">
        <v>50430881.999999985</v>
      </c>
      <c r="AS326" s="11">
        <f t="shared" si="71"/>
        <v>2.8710891674697722E-4</v>
      </c>
      <c r="AT326" s="6">
        <v>8999999999</v>
      </c>
      <c r="AU326" s="6">
        <v>0</v>
      </c>
      <c r="AV326" s="6">
        <v>726</v>
      </c>
      <c r="AW326" s="6">
        <v>39.159999999999997</v>
      </c>
      <c r="AX326" s="6">
        <v>-2.2929936305733354E-3</v>
      </c>
      <c r="AY326" s="6">
        <v>-2.2929936305733354E-3</v>
      </c>
      <c r="AZ326" s="6">
        <v>2362.719971</v>
      </c>
      <c r="BA326" s="6">
        <v>-2.2550475355151978E-3</v>
      </c>
      <c r="BB326" s="6">
        <v>-2.2550475355151978E-3</v>
      </c>
      <c r="BC326" s="6">
        <v>0.93869999999999998</v>
      </c>
      <c r="BD326" s="6">
        <f t="shared" si="60"/>
        <v>0.93869999999999998</v>
      </c>
      <c r="BE326" s="6">
        <f t="shared" si="61"/>
        <v>0.93869999999999998</v>
      </c>
      <c r="BF326" s="6">
        <v>6.8871000000000002</v>
      </c>
      <c r="BG326" s="6">
        <f t="shared" si="62"/>
        <v>6.8871000000000002</v>
      </c>
      <c r="BH326" s="6">
        <f t="shared" si="63"/>
        <v>6.8871000000000002</v>
      </c>
      <c r="BI326" s="6">
        <v>3.19</v>
      </c>
      <c r="BJ326" s="6">
        <f t="shared" si="64"/>
        <v>3.19</v>
      </c>
      <c r="BK326" s="6">
        <f t="shared" si="65"/>
        <v>3.19</v>
      </c>
      <c r="BL326" s="6">
        <v>51.4</v>
      </c>
      <c r="BM326" s="6">
        <f t="shared" si="66"/>
        <v>51.4</v>
      </c>
      <c r="BN326" s="6">
        <f t="shared" si="67"/>
        <v>51.4</v>
      </c>
      <c r="BO326" s="6">
        <v>11</v>
      </c>
      <c r="BP326" s="6">
        <v>8</v>
      </c>
      <c r="BQ326" s="6">
        <v>18890</v>
      </c>
      <c r="BR326" s="6">
        <v>9.8464408971568531</v>
      </c>
    </row>
    <row r="327" spans="1:70" x14ac:dyDescent="0.25">
      <c r="A327" s="6">
        <v>326</v>
      </c>
      <c r="B327" s="7">
        <v>42828</v>
      </c>
      <c r="C327" s="6">
        <v>1139.30827544555</v>
      </c>
      <c r="D327" s="6">
        <f t="shared" si="68"/>
        <v>5.6602982270834039E-2</v>
      </c>
      <c r="E327" s="6">
        <v>3.6869030365495145E-2</v>
      </c>
      <c r="F327" s="6">
        <v>3.6869030365495145E-2</v>
      </c>
      <c r="G327" s="6">
        <v>3.3203999999999997E-2</v>
      </c>
      <c r="H327" s="6">
        <v>-0.39121028217304415</v>
      </c>
      <c r="I327" s="6">
        <v>-0.49628236182341617</v>
      </c>
      <c r="J327" s="6">
        <v>-6.7500000000000004E-2</v>
      </c>
      <c r="K327" s="6">
        <v>43.579239959127499</v>
      </c>
      <c r="L327" s="6">
        <v>-9.9201723160129152E-2</v>
      </c>
      <c r="M327" s="6">
        <v>-0.10447393452053144</v>
      </c>
      <c r="N327" s="6">
        <v>-9.2299999999999993E-2</v>
      </c>
      <c r="O327" s="6">
        <v>8.3919640608904107</v>
      </c>
      <c r="P327" s="6">
        <v>4.7479474765720016E-2</v>
      </c>
      <c r="Q327" s="6">
        <v>4.6386778126448522E-2</v>
      </c>
      <c r="R327" s="6">
        <v>4.6386778126448522E-2</v>
      </c>
      <c r="S327" s="6">
        <v>2.0864586033341501E-2</v>
      </c>
      <c r="T327" s="6">
        <v>0.26963366958131618</v>
      </c>
      <c r="U327" s="6">
        <v>0.23872840971247264</v>
      </c>
      <c r="V327" s="6">
        <v>0.1474</v>
      </c>
      <c r="W327" s="6">
        <v>131765236.037535</v>
      </c>
      <c r="X327" s="6">
        <v>0.64231287720828734</v>
      </c>
      <c r="Y327" s="6">
        <v>0.64231287720828734</v>
      </c>
      <c r="Z327" s="6">
        <v>160729000</v>
      </c>
      <c r="AA327" s="6">
        <v>-0.25578434141620865</v>
      </c>
      <c r="AB327" s="6">
        <v>-0.25578434141620865</v>
      </c>
      <c r="AC327" s="6">
        <v>107658222.897448</v>
      </c>
      <c r="AD327" s="6">
        <v>0.24469300034299399</v>
      </c>
      <c r="AE327" s="6">
        <v>0.24469300034299399</v>
      </c>
      <c r="AF327" s="6">
        <v>70867720.168536603</v>
      </c>
      <c r="AG327" s="6">
        <v>0.19935987535687039</v>
      </c>
      <c r="AH327" s="6">
        <v>0.19935987535687039</v>
      </c>
      <c r="AI327" s="6">
        <v>3196995.8470936702</v>
      </c>
      <c r="AJ327" s="6">
        <v>1.4008023753272123</v>
      </c>
      <c r="AK327" s="6">
        <v>1.4008023753272123</v>
      </c>
      <c r="AL327" s="6">
        <v>16253637.000000015</v>
      </c>
      <c r="AM327" s="6">
        <v>3.6004903313462475E-4</v>
      </c>
      <c r="AN327" s="6">
        <v>37514472562.999939</v>
      </c>
      <c r="AO327" s="11">
        <f t="shared" si="69"/>
        <v>3.3569205546535689E-3</v>
      </c>
      <c r="AP327" s="6">
        <v>90381019.999999955</v>
      </c>
      <c r="AQ327" s="11">
        <f t="shared" si="70"/>
        <v>1.0237950018564858E-3</v>
      </c>
      <c r="AR327" s="6">
        <v>50476406.999999978</v>
      </c>
      <c r="AS327" s="11">
        <f t="shared" si="71"/>
        <v>9.0272067817478508E-4</v>
      </c>
      <c r="AT327" s="6">
        <v>8999999999</v>
      </c>
      <c r="AU327" s="6">
        <v>0</v>
      </c>
      <c r="AV327" s="6">
        <v>752</v>
      </c>
      <c r="AW327" s="6">
        <v>38.889999000000003</v>
      </c>
      <c r="AX327" s="6">
        <v>-6.8948161389170972E-3</v>
      </c>
      <c r="AY327" s="6">
        <v>-6.8948161389170972E-3</v>
      </c>
      <c r="AZ327" s="6">
        <v>2358.8400879999999</v>
      </c>
      <c r="BA327" s="6">
        <v>-1.642125621157694E-3</v>
      </c>
      <c r="BB327" s="6">
        <v>-1.642125621157694E-3</v>
      </c>
      <c r="BC327" s="6">
        <v>0.93740000000000001</v>
      </c>
      <c r="BD327" s="6">
        <f t="shared" si="60"/>
        <v>0.93740000000000001</v>
      </c>
      <c r="BE327" s="6">
        <f t="shared" si="61"/>
        <v>0.93740000000000001</v>
      </c>
      <c r="BF327" s="6">
        <v>6.8871000000000002</v>
      </c>
      <c r="BG327" s="6">
        <f t="shared" si="62"/>
        <v>6.8871000000000002</v>
      </c>
      <c r="BH327" s="6">
        <f t="shared" si="63"/>
        <v>6.8871000000000002</v>
      </c>
      <c r="BI327" s="6">
        <v>3.1280000000000001</v>
      </c>
      <c r="BJ327" s="6">
        <f t="shared" si="64"/>
        <v>3.1280000000000001</v>
      </c>
      <c r="BK327" s="6">
        <f t="shared" si="65"/>
        <v>3.1280000000000001</v>
      </c>
      <c r="BL327" s="6">
        <v>51.4</v>
      </c>
      <c r="BM327" s="6">
        <f t="shared" si="66"/>
        <v>51.4</v>
      </c>
      <c r="BN327" s="6">
        <f t="shared" si="67"/>
        <v>51.4</v>
      </c>
      <c r="BO327" s="6">
        <v>9</v>
      </c>
      <c r="BP327" s="6">
        <v>4</v>
      </c>
      <c r="BQ327" s="6">
        <v>19816</v>
      </c>
      <c r="BR327" s="6">
        <v>9.894295434167212</v>
      </c>
    </row>
    <row r="328" spans="1:70" x14ac:dyDescent="0.25">
      <c r="A328" s="6">
        <v>327</v>
      </c>
      <c r="B328" s="7">
        <v>42829</v>
      </c>
      <c r="C328" s="6">
        <v>1140.4975903801601</v>
      </c>
      <c r="D328" s="6">
        <f t="shared" si="68"/>
        <v>1.0438921231788929E-3</v>
      </c>
      <c r="E328" s="6">
        <v>1.0433476466799156E-3</v>
      </c>
      <c r="F328" s="6">
        <v>1.0433476466799156E-3</v>
      </c>
      <c r="G328" s="6">
        <v>3.7085E-2</v>
      </c>
      <c r="H328" s="6">
        <v>0.11688350801108309</v>
      </c>
      <c r="I328" s="6">
        <v>0.11054222459573228</v>
      </c>
      <c r="J328" s="6">
        <v>0.11054222459573228</v>
      </c>
      <c r="K328" s="6">
        <v>41.797795045830497</v>
      </c>
      <c r="L328" s="6">
        <v>-4.0878292392611697E-2</v>
      </c>
      <c r="M328" s="6">
        <v>-4.1737301194603657E-2</v>
      </c>
      <c r="N328" s="6">
        <v>-4.1737301194603657E-2</v>
      </c>
      <c r="O328" s="6">
        <v>8.9996166476398596</v>
      </c>
      <c r="P328" s="6">
        <v>7.2408864282597421E-2</v>
      </c>
      <c r="Q328" s="6">
        <v>6.9907393181571659E-2</v>
      </c>
      <c r="R328" s="6">
        <v>6.9907393181571659E-2</v>
      </c>
      <c r="S328" s="6">
        <v>1.91630808147484E-2</v>
      </c>
      <c r="T328" s="6">
        <v>-8.1549915050991392E-2</v>
      </c>
      <c r="U328" s="6">
        <v>-8.5067719898360816E-2</v>
      </c>
      <c r="V328" s="6">
        <v>-8.5067719898360816E-2</v>
      </c>
      <c r="W328" s="6">
        <v>108222974.26702499</v>
      </c>
      <c r="X328" s="6">
        <v>-0.17866823206542651</v>
      </c>
      <c r="Y328" s="6">
        <v>-0.17866823206542651</v>
      </c>
      <c r="Z328" s="6">
        <v>79055900</v>
      </c>
      <c r="AA328" s="6">
        <v>-0.50814165458629124</v>
      </c>
      <c r="AB328" s="6">
        <v>-0.50814165458629124</v>
      </c>
      <c r="AC328" s="6">
        <v>94009509.910133496</v>
      </c>
      <c r="AD328" s="6">
        <v>-0.12677817467148667</v>
      </c>
      <c r="AE328" s="6">
        <v>-0.12677817467148667</v>
      </c>
      <c r="AF328" s="6">
        <v>73563869.035383299</v>
      </c>
      <c r="AG328" s="6">
        <v>3.8044808841525488E-2</v>
      </c>
      <c r="AH328" s="6">
        <v>3.8044808841525488E-2</v>
      </c>
      <c r="AI328" s="6">
        <v>1974351.3365515401</v>
      </c>
      <c r="AJ328" s="6">
        <v>-0.38243543908685823</v>
      </c>
      <c r="AK328" s="6">
        <v>-0.38243543908685823</v>
      </c>
      <c r="AL328" s="6">
        <v>16255237.000000067</v>
      </c>
      <c r="AM328" s="6">
        <v>9.8439506188808856E-5</v>
      </c>
      <c r="AN328" s="6">
        <v>37514472562.99987</v>
      </c>
      <c r="AO328" s="11">
        <f t="shared" si="69"/>
        <v>-1.8303482920075226E-15</v>
      </c>
      <c r="AP328" s="6">
        <v>90412442.999999955</v>
      </c>
      <c r="AQ328" s="11">
        <f t="shared" si="70"/>
        <v>3.4767255337459142E-4</v>
      </c>
      <c r="AR328" s="6">
        <v>50493106.999999918</v>
      </c>
      <c r="AS328" s="11">
        <f t="shared" si="71"/>
        <v>3.3084763739107666E-4</v>
      </c>
      <c r="AT328" s="6">
        <v>8999999999</v>
      </c>
      <c r="AU328" s="6">
        <v>0</v>
      </c>
      <c r="AV328" s="6">
        <v>752</v>
      </c>
      <c r="AW328" s="6">
        <v>39.029998999999997</v>
      </c>
      <c r="AX328" s="6">
        <v>3.5998972383618076E-3</v>
      </c>
      <c r="AY328" s="6">
        <v>3.5998972383618076E-3</v>
      </c>
      <c r="AZ328" s="6">
        <v>2360.1599120000001</v>
      </c>
      <c r="BA328" s="6">
        <v>5.5952245627604127E-4</v>
      </c>
      <c r="BB328" s="6">
        <v>5.5952245627604127E-4</v>
      </c>
      <c r="BC328" s="6">
        <v>0.93689999999999996</v>
      </c>
      <c r="BD328" s="6">
        <f t="shared" si="60"/>
        <v>0.93689999999999996</v>
      </c>
      <c r="BE328" s="6">
        <f t="shared" si="61"/>
        <v>0.93689999999999996</v>
      </c>
      <c r="BF328" s="6">
        <v>6.8871000000000002</v>
      </c>
      <c r="BG328" s="6">
        <f t="shared" si="62"/>
        <v>6.8871000000000002</v>
      </c>
      <c r="BH328" s="6">
        <f t="shared" si="63"/>
        <v>6.8871000000000002</v>
      </c>
      <c r="BI328" s="6">
        <v>3.2930000000000001</v>
      </c>
      <c r="BJ328" s="6">
        <f t="shared" si="64"/>
        <v>3.2930000000000001</v>
      </c>
      <c r="BK328" s="6">
        <f t="shared" si="65"/>
        <v>3.2930000000000001</v>
      </c>
      <c r="BL328" s="6">
        <v>51.2</v>
      </c>
      <c r="BM328" s="6">
        <f t="shared" si="66"/>
        <v>51.2</v>
      </c>
      <c r="BN328" s="6">
        <f t="shared" si="67"/>
        <v>51.2</v>
      </c>
      <c r="BO328" s="6">
        <v>9</v>
      </c>
      <c r="BP328" s="6">
        <v>4</v>
      </c>
      <c r="BQ328" s="6">
        <v>19421</v>
      </c>
      <c r="BR328" s="6">
        <v>9.8741617231543</v>
      </c>
    </row>
    <row r="329" spans="1:70" x14ac:dyDescent="0.25">
      <c r="A329" s="6">
        <v>328</v>
      </c>
      <c r="B329" s="7">
        <v>42830</v>
      </c>
      <c r="C329" s="6">
        <v>1132.33990499277</v>
      </c>
      <c r="D329" s="6">
        <f t="shared" si="68"/>
        <v>-7.1527423259797399E-3</v>
      </c>
      <c r="E329" s="6">
        <v>-7.1784458277247528E-3</v>
      </c>
      <c r="F329" s="6">
        <v>-7.1784458277247528E-3</v>
      </c>
      <c r="G329" s="6">
        <v>3.5739E-2</v>
      </c>
      <c r="H329" s="6">
        <v>-3.6294997977618981E-2</v>
      </c>
      <c r="I329" s="6">
        <v>-3.6970045703187654E-2</v>
      </c>
      <c r="J329" s="6">
        <v>-3.6970045703187654E-2</v>
      </c>
      <c r="K329" s="6">
        <v>45.590295052351699</v>
      </c>
      <c r="L329" s="6">
        <v>9.0734451479146133E-2</v>
      </c>
      <c r="M329" s="6">
        <v>8.6851278030359275E-2</v>
      </c>
      <c r="N329" s="6">
        <v>8.6851278030359275E-2</v>
      </c>
      <c r="O329" s="6">
        <v>11.618961701163499</v>
      </c>
      <c r="P329" s="6">
        <v>0.29105073650115537</v>
      </c>
      <c r="Q329" s="6">
        <v>0.25545641124808821</v>
      </c>
      <c r="R329" s="6">
        <v>9.8500000000000004E-2</v>
      </c>
      <c r="S329" s="6">
        <v>1.7649096099870299E-2</v>
      </c>
      <c r="T329" s="6">
        <v>-7.9005287798655996E-2</v>
      </c>
      <c r="U329" s="6">
        <v>-8.2300984109930822E-2</v>
      </c>
      <c r="V329" s="6">
        <v>-8.2300984109930822E-2</v>
      </c>
      <c r="W329" s="6">
        <v>87439620.021683097</v>
      </c>
      <c r="X329" s="6">
        <v>-0.19204197986706489</v>
      </c>
      <c r="Y329" s="6">
        <v>-0.19204197986706489</v>
      </c>
      <c r="Z329" s="6">
        <v>42018800</v>
      </c>
      <c r="AA329" s="6">
        <v>-0.46849254767828841</v>
      </c>
      <c r="AB329" s="6">
        <v>-0.46849254767828841</v>
      </c>
      <c r="AC329" s="6">
        <v>77394936.337049305</v>
      </c>
      <c r="AD329" s="6">
        <v>-0.17673290275597181</v>
      </c>
      <c r="AE329" s="6">
        <v>-0.17673290275597181</v>
      </c>
      <c r="AF329" s="6">
        <v>154838468.77117199</v>
      </c>
      <c r="AG329" s="6">
        <v>1.1048168183853493</v>
      </c>
      <c r="AH329" s="6">
        <v>1.1048168183853493</v>
      </c>
      <c r="AI329" s="6">
        <v>754576.32875136496</v>
      </c>
      <c r="AJ329" s="6">
        <v>-0.61781051083373539</v>
      </c>
      <c r="AK329" s="6">
        <v>-0.61693600000000004</v>
      </c>
      <c r="AL329" s="6">
        <v>16257250.00000008</v>
      </c>
      <c r="AM329" s="6">
        <v>1.2383701326612649E-4</v>
      </c>
      <c r="AN329" s="6">
        <v>37514472562.999802</v>
      </c>
      <c r="AO329" s="11">
        <f t="shared" si="69"/>
        <v>-1.8303482920075257E-15</v>
      </c>
      <c r="AP329" s="6">
        <v>90443145.999999955</v>
      </c>
      <c r="AQ329" s="11">
        <f t="shared" si="70"/>
        <v>3.395882135382628E-4</v>
      </c>
      <c r="AR329" s="6">
        <v>50507882.00000006</v>
      </c>
      <c r="AS329" s="11">
        <f t="shared" si="71"/>
        <v>2.9261419781796325E-4</v>
      </c>
      <c r="AT329" s="6">
        <v>8999999999</v>
      </c>
      <c r="AU329" s="6">
        <v>0</v>
      </c>
      <c r="AV329" s="6">
        <v>752</v>
      </c>
      <c r="AW329" s="6">
        <v>39.189999</v>
      </c>
      <c r="AX329" s="6">
        <v>4.0994108147428777E-3</v>
      </c>
      <c r="AY329" s="6">
        <v>4.0994108147428777E-3</v>
      </c>
      <c r="AZ329" s="6">
        <v>2352.9499510000001</v>
      </c>
      <c r="BA329" s="6">
        <v>-3.0548612250134773E-3</v>
      </c>
      <c r="BB329" s="6">
        <v>-3.0548612250134773E-3</v>
      </c>
      <c r="BC329" s="6">
        <v>0.93769999999999998</v>
      </c>
      <c r="BD329" s="6">
        <f t="shared" si="60"/>
        <v>0.93769999999999998</v>
      </c>
      <c r="BE329" s="6">
        <f t="shared" si="61"/>
        <v>0.93769999999999998</v>
      </c>
      <c r="BF329" s="6">
        <v>6.8948</v>
      </c>
      <c r="BG329" s="6">
        <f t="shared" si="62"/>
        <v>6.8948</v>
      </c>
      <c r="BH329" s="6">
        <f t="shared" si="63"/>
        <v>6.8948</v>
      </c>
      <c r="BI329" s="6">
        <v>3.266</v>
      </c>
      <c r="BJ329" s="6">
        <f t="shared" si="64"/>
        <v>3.266</v>
      </c>
      <c r="BK329" s="6">
        <f t="shared" si="65"/>
        <v>3.266</v>
      </c>
      <c r="BL329" s="6">
        <v>51.2</v>
      </c>
      <c r="BM329" s="6">
        <f t="shared" si="66"/>
        <v>51.2</v>
      </c>
      <c r="BN329" s="6">
        <f t="shared" si="67"/>
        <v>51.2</v>
      </c>
      <c r="BO329" s="6">
        <v>9</v>
      </c>
      <c r="BP329" s="6">
        <v>4</v>
      </c>
      <c r="BQ329" s="6">
        <v>18709</v>
      </c>
      <c r="BR329" s="6">
        <v>9.836813419268136</v>
      </c>
    </row>
    <row r="330" spans="1:70" x14ac:dyDescent="0.25">
      <c r="A330" s="6">
        <v>329</v>
      </c>
      <c r="B330" s="7">
        <v>42831</v>
      </c>
      <c r="C330" s="6">
        <v>1194.21099999999</v>
      </c>
      <c r="D330" s="6">
        <f t="shared" si="68"/>
        <v>5.4640037619812613E-2</v>
      </c>
      <c r="E330" s="6">
        <v>5.3199512138338984E-2</v>
      </c>
      <c r="F330" s="6">
        <v>5.3199512138338984E-2</v>
      </c>
      <c r="G330" s="6">
        <v>3.2284E-2</v>
      </c>
      <c r="H330" s="6">
        <v>-9.6673102213268414E-2</v>
      </c>
      <c r="I330" s="6">
        <v>-0.1016707780232079</v>
      </c>
      <c r="J330" s="6">
        <v>-6.7500000000000004E-2</v>
      </c>
      <c r="K330" s="6">
        <v>42.978525212227801</v>
      </c>
      <c r="L330" s="6">
        <v>-5.7287846835050796E-2</v>
      </c>
      <c r="M330" s="6">
        <v>-5.8994288794086365E-2</v>
      </c>
      <c r="N330" s="6">
        <v>-5.8994288794086365E-2</v>
      </c>
      <c r="O330" s="6">
        <v>10.706582126541599</v>
      </c>
      <c r="P330" s="6">
        <v>-7.8525052245463217E-2</v>
      </c>
      <c r="Q330" s="6">
        <v>-8.1779688617792778E-2</v>
      </c>
      <c r="R330" s="6">
        <v>-8.1779688617792778E-2</v>
      </c>
      <c r="S330" s="6">
        <v>1.7004260882288201E-2</v>
      </c>
      <c r="T330" s="6">
        <v>-3.6536444355744477E-2</v>
      </c>
      <c r="U330" s="6">
        <v>-3.7220616810139523E-2</v>
      </c>
      <c r="V330" s="6">
        <v>-3.7220616810139523E-2</v>
      </c>
      <c r="W330" s="6">
        <v>128309277.22353099</v>
      </c>
      <c r="X330" s="6">
        <v>0.46740433217474098</v>
      </c>
      <c r="Y330" s="6">
        <v>0.46740433217474098</v>
      </c>
      <c r="Z330" s="6">
        <v>48282200</v>
      </c>
      <c r="AA330" s="6">
        <v>0.14906184850590687</v>
      </c>
      <c r="AB330" s="6">
        <v>0.14906184850590687</v>
      </c>
      <c r="AC330" s="6">
        <v>83596063.249558106</v>
      </c>
      <c r="AD330" s="6">
        <v>8.0123160583831288E-2</v>
      </c>
      <c r="AE330" s="6">
        <v>8.0123160583831288E-2</v>
      </c>
      <c r="AF330" s="6">
        <v>145147030.339441</v>
      </c>
      <c r="AG330" s="6">
        <v>-6.2590637253417153E-2</v>
      </c>
      <c r="AH330" s="6">
        <v>-6.2590637253417153E-2</v>
      </c>
      <c r="AI330" s="6">
        <v>867501.293477464</v>
      </c>
      <c r="AJ330" s="6">
        <v>0.1496534683415813</v>
      </c>
      <c r="AK330" s="6">
        <v>0.1496534683415813</v>
      </c>
      <c r="AL330" s="6">
        <v>16259100.000000052</v>
      </c>
      <c r="AM330" s="6">
        <v>1.1379538359636785E-4</v>
      </c>
      <c r="AN330" s="6">
        <v>37516282515</v>
      </c>
      <c r="AO330" s="11">
        <f t="shared" si="69"/>
        <v>4.8246766555462761E-5</v>
      </c>
      <c r="AP330" s="6">
        <v>90473940.999999985</v>
      </c>
      <c r="AQ330" s="11">
        <f t="shared" si="70"/>
        <v>3.4049014615247704E-4</v>
      </c>
      <c r="AR330" s="6">
        <v>50524006.999999933</v>
      </c>
      <c r="AS330" s="11">
        <f t="shared" si="71"/>
        <v>3.1925710129506759E-4</v>
      </c>
      <c r="AT330" s="6">
        <v>8999999999</v>
      </c>
      <c r="AU330" s="6">
        <v>0</v>
      </c>
      <c r="AV330" s="6">
        <v>752</v>
      </c>
      <c r="AW330" s="6">
        <v>39.220001000000003</v>
      </c>
      <c r="AX330" s="6">
        <v>7.6555245638059832E-4</v>
      </c>
      <c r="AY330" s="6">
        <v>7.6555245638059832E-4</v>
      </c>
      <c r="AZ330" s="6">
        <v>2357.48999</v>
      </c>
      <c r="BA330" s="6">
        <v>1.9295093795218506E-3</v>
      </c>
      <c r="BB330" s="6">
        <v>1.9295093795218506E-3</v>
      </c>
      <c r="BC330" s="6">
        <v>0.9395</v>
      </c>
      <c r="BD330" s="6">
        <f t="shared" si="60"/>
        <v>0.9395</v>
      </c>
      <c r="BE330" s="6">
        <f t="shared" si="61"/>
        <v>0.9395</v>
      </c>
      <c r="BF330" s="6">
        <v>6.8978000000000002</v>
      </c>
      <c r="BG330" s="6">
        <f t="shared" si="62"/>
        <v>6.8978000000000002</v>
      </c>
      <c r="BH330" s="6">
        <f t="shared" si="63"/>
        <v>6.8978000000000002</v>
      </c>
      <c r="BI330" s="6">
        <v>3.331</v>
      </c>
      <c r="BJ330" s="6">
        <f t="shared" si="64"/>
        <v>3.331</v>
      </c>
      <c r="BK330" s="6">
        <f t="shared" si="65"/>
        <v>3.331</v>
      </c>
      <c r="BL330" s="6">
        <v>51.2</v>
      </c>
      <c r="BM330" s="6">
        <f t="shared" si="66"/>
        <v>51.2</v>
      </c>
      <c r="BN330" s="6">
        <f t="shared" si="67"/>
        <v>51.2</v>
      </c>
      <c r="BO330" s="6">
        <v>9</v>
      </c>
      <c r="BP330" s="6">
        <v>4</v>
      </c>
      <c r="BQ330" s="6">
        <v>18594</v>
      </c>
      <c r="BR330" s="6">
        <v>9.830648006359171</v>
      </c>
    </row>
    <row r="331" spans="1:70" x14ac:dyDescent="0.25">
      <c r="A331" s="6">
        <v>330</v>
      </c>
      <c r="B331" s="7">
        <v>42832</v>
      </c>
      <c r="C331" s="6">
        <v>1189.7751237032101</v>
      </c>
      <c r="D331" s="6">
        <f t="shared" si="68"/>
        <v>-3.7144828650715737E-3</v>
      </c>
      <c r="E331" s="6">
        <v>-3.7213986876637071E-3</v>
      </c>
      <c r="F331" s="6">
        <v>-3.7213986876637071E-3</v>
      </c>
      <c r="G331" s="6">
        <v>3.6570999999999999E-2</v>
      </c>
      <c r="H331" s="6">
        <v>0.13279023664973358</v>
      </c>
      <c r="I331" s="6">
        <v>0.12468382514345813</v>
      </c>
      <c r="J331" s="6">
        <v>0.12468382514345813</v>
      </c>
      <c r="K331" s="6">
        <v>42.401376656210999</v>
      </c>
      <c r="L331" s="6">
        <v>-1.342876595152682E-2</v>
      </c>
      <c r="M331" s="6">
        <v>-1.3519747258208094E-2</v>
      </c>
      <c r="N331" s="6">
        <v>-1.3519747258208094E-2</v>
      </c>
      <c r="O331" s="6">
        <v>9.9075663123836897</v>
      </c>
      <c r="P331" s="6">
        <v>-7.4628467303038834E-2</v>
      </c>
      <c r="Q331" s="6">
        <v>-7.7559965142591739E-2</v>
      </c>
      <c r="R331" s="6">
        <v>-7.7559965142591739E-2</v>
      </c>
      <c r="S331" s="6">
        <v>1.7512531891956298E-2</v>
      </c>
      <c r="T331" s="6">
        <v>2.989080285150866E-2</v>
      </c>
      <c r="U331" s="6">
        <v>2.9452779972361447E-2</v>
      </c>
      <c r="V331" s="6">
        <v>2.9452779972361447E-2</v>
      </c>
      <c r="W331" s="6">
        <v>90840184.050549001</v>
      </c>
      <c r="X331" s="6">
        <v>-0.29202169931723715</v>
      </c>
      <c r="Y331" s="6">
        <v>-0.29202169931723715</v>
      </c>
      <c r="Z331" s="6">
        <v>36852000</v>
      </c>
      <c r="AA331" s="6">
        <v>-0.2367373483395537</v>
      </c>
      <c r="AB331" s="6">
        <v>-0.2367373483395537</v>
      </c>
      <c r="AC331" s="6">
        <v>45710556.433340102</v>
      </c>
      <c r="AD331" s="6">
        <v>-0.45319726005660044</v>
      </c>
      <c r="AE331" s="6">
        <v>-0.45319726005660044</v>
      </c>
      <c r="AF331" s="6">
        <v>67954435.570576996</v>
      </c>
      <c r="AG331" s="6">
        <v>-0.5318234523182549</v>
      </c>
      <c r="AH331" s="6">
        <v>-0.49238500000000002</v>
      </c>
      <c r="AI331" s="6">
        <v>548585.833854842</v>
      </c>
      <c r="AJ331" s="6">
        <v>-0.36762534191069401</v>
      </c>
      <c r="AK331" s="6">
        <v>-0.36762534191069401</v>
      </c>
      <c r="AL331" s="6">
        <v>16261100.000000026</v>
      </c>
      <c r="AM331" s="6">
        <v>1.2300803857371665E-4</v>
      </c>
      <c r="AN331" s="6">
        <v>37516282514.999863</v>
      </c>
      <c r="AO331" s="11">
        <f t="shared" si="69"/>
        <v>-3.6605199757623163E-15</v>
      </c>
      <c r="AP331" s="6">
        <v>90505401.99999994</v>
      </c>
      <c r="AQ331" s="11">
        <f t="shared" si="70"/>
        <v>3.4773548772408736E-4</v>
      </c>
      <c r="AR331" s="6">
        <v>50538131.999999985</v>
      </c>
      <c r="AS331" s="11">
        <f t="shared" si="71"/>
        <v>2.795700665636471E-4</v>
      </c>
      <c r="AT331" s="6">
        <v>8999999999</v>
      </c>
      <c r="AU331" s="6">
        <v>0</v>
      </c>
      <c r="AV331" s="6">
        <v>752</v>
      </c>
      <c r="AW331" s="6">
        <v>39.049999</v>
      </c>
      <c r="AX331" s="6">
        <v>-4.3345740863189614E-3</v>
      </c>
      <c r="AY331" s="6">
        <v>-4.3345740863189614E-3</v>
      </c>
      <c r="AZ331" s="6">
        <v>2355.540039</v>
      </c>
      <c r="BA331" s="6">
        <v>-8.2713012919306416E-4</v>
      </c>
      <c r="BB331" s="6">
        <v>-8.2713012919306416E-4</v>
      </c>
      <c r="BC331" s="6">
        <v>0.94430000000000003</v>
      </c>
      <c r="BD331" s="6">
        <f t="shared" si="60"/>
        <v>0.94430000000000003</v>
      </c>
      <c r="BE331" s="6">
        <f t="shared" si="61"/>
        <v>0.94430000000000003</v>
      </c>
      <c r="BF331" s="6">
        <v>6.9004000000000003</v>
      </c>
      <c r="BG331" s="6">
        <f t="shared" si="62"/>
        <v>6.9004000000000003</v>
      </c>
      <c r="BH331" s="6">
        <f t="shared" si="63"/>
        <v>6.9004000000000003</v>
      </c>
      <c r="BI331" s="6">
        <v>3.2610000000000001</v>
      </c>
      <c r="BJ331" s="6">
        <f t="shared" si="64"/>
        <v>3.2610000000000001</v>
      </c>
      <c r="BK331" s="6">
        <f t="shared" si="65"/>
        <v>3.2610000000000001</v>
      </c>
      <c r="BL331" s="6">
        <v>51.2</v>
      </c>
      <c r="BM331" s="6">
        <f t="shared" si="66"/>
        <v>51.2</v>
      </c>
      <c r="BN331" s="6">
        <f t="shared" si="67"/>
        <v>51.2</v>
      </c>
      <c r="BO331" s="6">
        <v>9</v>
      </c>
      <c r="BP331" s="6">
        <v>4</v>
      </c>
      <c r="BQ331" s="6">
        <v>17067</v>
      </c>
      <c r="BR331" s="6">
        <v>9.7449606443078913</v>
      </c>
    </row>
    <row r="332" spans="1:70" x14ac:dyDescent="0.25">
      <c r="A332" s="6">
        <v>331</v>
      </c>
      <c r="B332" s="7">
        <v>42835</v>
      </c>
      <c r="C332" s="6">
        <v>1210.5150000000001</v>
      </c>
      <c r="D332" s="6">
        <f t="shared" si="68"/>
        <v>1.7431761585531027E-2</v>
      </c>
      <c r="E332" s="6">
        <v>1.9028067058695149E-2</v>
      </c>
      <c r="F332" s="6">
        <v>1.9028067058695149E-2</v>
      </c>
      <c r="G332" s="6">
        <v>3.3785999999999997E-2</v>
      </c>
      <c r="H332" s="6">
        <v>-3.2945015313278363E-2</v>
      </c>
      <c r="I332" s="6">
        <v>-3.349992404224917E-2</v>
      </c>
      <c r="J332" s="6">
        <v>-3.349992404224917E-2</v>
      </c>
      <c r="K332" s="6">
        <v>43.905341289587</v>
      </c>
      <c r="L332" s="6">
        <v>-6.4588112210545012E-3</v>
      </c>
      <c r="M332" s="6">
        <v>-6.4797595920153108E-3</v>
      </c>
      <c r="N332" s="6">
        <v>-6.4797595920153108E-3</v>
      </c>
      <c r="O332" s="6">
        <v>9.6096961153934402</v>
      </c>
      <c r="P332" s="6">
        <v>-7.9365222998586449E-2</v>
      </c>
      <c r="Q332" s="6">
        <v>-8.2691871860831434E-2</v>
      </c>
      <c r="R332" s="6">
        <v>-8.2199999999999995E-2</v>
      </c>
      <c r="S332" s="6">
        <v>2.1253122583559599E-2</v>
      </c>
      <c r="T332" s="6">
        <v>1.8601608776096734E-2</v>
      </c>
      <c r="U332" s="6">
        <v>1.8430714866390249E-2</v>
      </c>
      <c r="V332" s="6">
        <v>1.8430714866390249E-2</v>
      </c>
      <c r="W332" s="6">
        <v>76050218.059834301</v>
      </c>
      <c r="X332" s="6">
        <v>0.84805792491001619</v>
      </c>
      <c r="Y332" s="6">
        <v>0.84805792491001619</v>
      </c>
      <c r="Z332" s="6">
        <v>12065800</v>
      </c>
      <c r="AA332" s="6">
        <v>-0.20405564974173929</v>
      </c>
      <c r="AB332" s="6">
        <v>-0.20405564974173929</v>
      </c>
      <c r="AC332" s="6">
        <v>30011146.706036299</v>
      </c>
      <c r="AD332" s="6">
        <v>0.25865470971060511</v>
      </c>
      <c r="AE332" s="6">
        <v>0.25865470971060511</v>
      </c>
      <c r="AF332" s="6">
        <v>57310770.590315796</v>
      </c>
      <c r="AG332" s="6">
        <v>0.73028604028880451</v>
      </c>
      <c r="AH332" s="6">
        <v>0.73028604028880451</v>
      </c>
      <c r="AI332" s="6">
        <v>802624.68747189501</v>
      </c>
      <c r="AJ332" s="6">
        <v>-0.1524565518823455</v>
      </c>
      <c r="AK332" s="6">
        <v>-0.1524565518823455</v>
      </c>
      <c r="AL332" s="6">
        <v>16266649.999999998</v>
      </c>
      <c r="AM332" s="6">
        <v>3.413053237463672E-4</v>
      </c>
      <c r="AN332" s="6">
        <v>37516282515</v>
      </c>
      <c r="AO332" s="11">
        <f t="shared" si="69"/>
        <v>3.6605199757623297E-15</v>
      </c>
      <c r="AP332" s="6">
        <v>90596282.00000006</v>
      </c>
      <c r="AQ332" s="11">
        <f t="shared" si="70"/>
        <v>1.0041389573643268E-3</v>
      </c>
      <c r="AR332" s="6">
        <v>50577907.000000037</v>
      </c>
      <c r="AS332" s="11">
        <f t="shared" si="71"/>
        <v>7.8702948498476683E-4</v>
      </c>
      <c r="AT332" s="6">
        <v>8999999999</v>
      </c>
      <c r="AU332" s="6">
        <v>0</v>
      </c>
      <c r="AV332" s="6">
        <v>727</v>
      </c>
      <c r="AW332" s="6">
        <v>38.939999</v>
      </c>
      <c r="AX332" s="6">
        <v>-2.816901480586451E-3</v>
      </c>
      <c r="AY332" s="6">
        <v>-2.816901480586451E-3</v>
      </c>
      <c r="AZ332" s="6">
        <v>2357.1599120000001</v>
      </c>
      <c r="BA332" s="6">
        <v>6.8768646390225837E-4</v>
      </c>
      <c r="BB332" s="6">
        <v>6.8768646390225837E-4</v>
      </c>
      <c r="BC332" s="6">
        <v>0.94369999999999998</v>
      </c>
      <c r="BD332" s="6">
        <f t="shared" si="60"/>
        <v>0.94369999999999998</v>
      </c>
      <c r="BE332" s="6">
        <f t="shared" si="61"/>
        <v>0.94369999999999998</v>
      </c>
      <c r="BF332" s="6">
        <v>6.9031000000000002</v>
      </c>
      <c r="BG332" s="6">
        <f t="shared" si="62"/>
        <v>6.9031000000000002</v>
      </c>
      <c r="BH332" s="6">
        <f t="shared" si="63"/>
        <v>6.9031000000000002</v>
      </c>
      <c r="BI332" s="6">
        <v>3.238</v>
      </c>
      <c r="BJ332" s="6">
        <f t="shared" si="64"/>
        <v>3.238</v>
      </c>
      <c r="BK332" s="6">
        <f t="shared" si="65"/>
        <v>3.238</v>
      </c>
      <c r="BL332" s="6">
        <v>51.2</v>
      </c>
      <c r="BM332" s="6">
        <f t="shared" si="66"/>
        <v>51.2</v>
      </c>
      <c r="BN332" s="6">
        <f t="shared" si="67"/>
        <v>51.2</v>
      </c>
      <c r="BO332" s="6">
        <v>11</v>
      </c>
      <c r="BP332" s="6">
        <v>0</v>
      </c>
      <c r="BQ332" s="6">
        <v>17359</v>
      </c>
      <c r="BR332" s="6">
        <v>9.7619239882143418</v>
      </c>
    </row>
    <row r="333" spans="1:70" x14ac:dyDescent="0.25">
      <c r="A333" s="6">
        <v>332</v>
      </c>
      <c r="B333" s="7">
        <v>42836</v>
      </c>
      <c r="C333" s="6">
        <v>1226.6179999999999</v>
      </c>
      <c r="D333" s="6">
        <f t="shared" si="68"/>
        <v>1.3302602611285144E-2</v>
      </c>
      <c r="E333" s="6">
        <v>1.3214899919724772E-2</v>
      </c>
      <c r="F333" s="6">
        <v>1.3214899919724772E-2</v>
      </c>
      <c r="G333" s="6">
        <v>3.3198999999999999E-2</v>
      </c>
      <c r="H333" s="6">
        <v>-1.7374060261646757E-2</v>
      </c>
      <c r="I333" s="6">
        <v>-1.7526760513652085E-2</v>
      </c>
      <c r="J333" s="6">
        <v>-1.7526760513652085E-2</v>
      </c>
      <c r="K333" s="6">
        <v>43.858894838829897</v>
      </c>
      <c r="L333" s="6">
        <v>-1.0578770006764069E-3</v>
      </c>
      <c r="M333" s="6">
        <v>-1.0584369474887375E-3</v>
      </c>
      <c r="N333" s="6">
        <v>-1.0584369474887375E-3</v>
      </c>
      <c r="O333" s="6">
        <v>9.4850819054525495</v>
      </c>
      <c r="P333" s="6">
        <v>-1.296754948798802E-2</v>
      </c>
      <c r="Q333" s="6">
        <v>-1.3052362164085176E-2</v>
      </c>
      <c r="R333" s="6">
        <v>-1.3052362164085176E-2</v>
      </c>
      <c r="S333" s="6">
        <v>2.0122229878970901E-2</v>
      </c>
      <c r="T333" s="6">
        <v>-5.3210661169549853E-2</v>
      </c>
      <c r="U333" s="6">
        <v>-5.4678661618579663E-2</v>
      </c>
      <c r="V333" s="6">
        <v>-5.4678661618579663E-2</v>
      </c>
      <c r="W333" s="6">
        <v>78899688.760119393</v>
      </c>
      <c r="X333" s="6">
        <v>3.7468277842980069E-2</v>
      </c>
      <c r="Y333" s="6">
        <v>3.7468277842980069E-2</v>
      </c>
      <c r="Z333" s="6">
        <v>11294500</v>
      </c>
      <c r="AA333" s="6">
        <v>-6.392448076381177E-2</v>
      </c>
      <c r="AB333" s="6">
        <v>-6.392448076381177E-2</v>
      </c>
      <c r="AC333" s="6">
        <v>24362779.834156401</v>
      </c>
      <c r="AD333" s="6">
        <v>-0.18820896539564122</v>
      </c>
      <c r="AE333" s="6">
        <v>-0.18820896539564122</v>
      </c>
      <c r="AF333" s="6">
        <v>40682563.311771303</v>
      </c>
      <c r="AG333" s="6">
        <v>-0.29014105214900526</v>
      </c>
      <c r="AH333" s="6">
        <v>-0.29014105214900526</v>
      </c>
      <c r="AI333" s="6">
        <v>560911.41355042194</v>
      </c>
      <c r="AJ333" s="6">
        <v>-0.301153549964705</v>
      </c>
      <c r="AK333" s="6">
        <v>-0.301153549964705</v>
      </c>
      <c r="AL333" s="6">
        <v>16268762.000000002</v>
      </c>
      <c r="AM333" s="6">
        <v>1.2983619860289152E-4</v>
      </c>
      <c r="AN333" s="6">
        <v>37516282514.999855</v>
      </c>
      <c r="AO333" s="11">
        <f t="shared" si="69"/>
        <v>-3.8638821966380006E-15</v>
      </c>
      <c r="AP333" s="6">
        <v>90627077.000000015</v>
      </c>
      <c r="AQ333" s="11">
        <f t="shared" si="70"/>
        <v>3.3991461150641123E-4</v>
      </c>
      <c r="AR333" s="6">
        <v>50591857.000000015</v>
      </c>
      <c r="AS333" s="11">
        <f t="shared" si="71"/>
        <v>2.7581212484687509E-4</v>
      </c>
      <c r="AT333" s="6">
        <v>8999999999</v>
      </c>
      <c r="AU333" s="6">
        <v>0</v>
      </c>
      <c r="AV333" s="6">
        <v>727</v>
      </c>
      <c r="AW333" s="6">
        <v>39.099997999999999</v>
      </c>
      <c r="AX333" s="6">
        <v>4.108859889801207E-3</v>
      </c>
      <c r="AY333" s="6">
        <v>4.108859889801207E-3</v>
      </c>
      <c r="AZ333" s="6">
        <v>2353.780029</v>
      </c>
      <c r="BA333" s="6">
        <v>-1.4338793828935876E-3</v>
      </c>
      <c r="BB333" s="6">
        <v>-1.4338793828935876E-3</v>
      </c>
      <c r="BC333" s="6">
        <v>0.94320000000000004</v>
      </c>
      <c r="BD333" s="6">
        <f t="shared" si="60"/>
        <v>0.94320000000000004</v>
      </c>
      <c r="BE333" s="6">
        <f t="shared" si="61"/>
        <v>0.94320000000000004</v>
      </c>
      <c r="BF333" s="6">
        <v>6.8922999999999996</v>
      </c>
      <c r="BG333" s="6">
        <f t="shared" si="62"/>
        <v>6.8922999999999996</v>
      </c>
      <c r="BH333" s="6">
        <f t="shared" si="63"/>
        <v>6.8922999999999996</v>
      </c>
      <c r="BI333" s="6">
        <v>3.15</v>
      </c>
      <c r="BJ333" s="6">
        <f t="shared" si="64"/>
        <v>3.15</v>
      </c>
      <c r="BK333" s="6">
        <f t="shared" si="65"/>
        <v>3.15</v>
      </c>
      <c r="BL333" s="6">
        <v>50.55</v>
      </c>
      <c r="BM333" s="6">
        <f t="shared" si="66"/>
        <v>50.55</v>
      </c>
      <c r="BN333" s="6">
        <f t="shared" si="67"/>
        <v>50.55</v>
      </c>
      <c r="BO333" s="6">
        <v>11</v>
      </c>
      <c r="BP333" s="6">
        <v>0</v>
      </c>
      <c r="BQ333" s="6">
        <v>20997</v>
      </c>
      <c r="BR333" s="6">
        <v>9.9521824740748865</v>
      </c>
    </row>
    <row r="334" spans="1:70" x14ac:dyDescent="0.25">
      <c r="A334" s="6">
        <v>333</v>
      </c>
      <c r="B334" s="7">
        <v>42837</v>
      </c>
      <c r="C334" s="6">
        <v>1218.299</v>
      </c>
      <c r="D334" s="6">
        <f t="shared" si="68"/>
        <v>-6.7820625492206708E-3</v>
      </c>
      <c r="E334" s="6">
        <v>-6.8051652506589495E-3</v>
      </c>
      <c r="F334" s="6">
        <v>-6.8051652506589495E-3</v>
      </c>
      <c r="G334" s="6">
        <v>3.4151000000000001E-2</v>
      </c>
      <c r="H334" s="6">
        <v>2.8675562516943327E-2</v>
      </c>
      <c r="I334" s="6">
        <v>2.8272113178055201E-2</v>
      </c>
      <c r="J334" s="6">
        <v>2.8272113178055201E-2</v>
      </c>
      <c r="K334" s="6">
        <v>46.197883489516897</v>
      </c>
      <c r="L334" s="6">
        <v>5.3329858385218747E-2</v>
      </c>
      <c r="M334" s="6">
        <v>5.1956439923894628E-2</v>
      </c>
      <c r="N334" s="6">
        <v>5.1956439923894628E-2</v>
      </c>
      <c r="O334" s="6">
        <v>11.4448367944334</v>
      </c>
      <c r="P334" s="6">
        <v>0.20661444028799314</v>
      </c>
      <c r="Q334" s="6">
        <v>0.18781845470361022</v>
      </c>
      <c r="R334" s="6">
        <v>9.8500000000000004E-2</v>
      </c>
      <c r="S334" s="6">
        <v>2.10107383062661E-2</v>
      </c>
      <c r="T334" s="6">
        <v>4.4155564897096745E-2</v>
      </c>
      <c r="U334" s="6">
        <v>4.3208486881903249E-2</v>
      </c>
      <c r="V334" s="6">
        <v>4.3208486881903249E-2</v>
      </c>
      <c r="W334" s="6">
        <v>83573376.8202921</v>
      </c>
      <c r="X334" s="6">
        <v>5.9235823786101767E-2</v>
      </c>
      <c r="Y334" s="6">
        <v>5.9235823786101767E-2</v>
      </c>
      <c r="Z334" s="6">
        <v>13450700</v>
      </c>
      <c r="AA334" s="6">
        <v>0.19090707866660764</v>
      </c>
      <c r="AB334" s="6">
        <v>0.19090707866660764</v>
      </c>
      <c r="AC334" s="6">
        <v>64060330.387660302</v>
      </c>
      <c r="AD334" s="6">
        <v>1.62943435945057</v>
      </c>
      <c r="AE334" s="6">
        <v>1.62943435945057</v>
      </c>
      <c r="AF334" s="6">
        <v>127105912.874569</v>
      </c>
      <c r="AG334" s="6">
        <v>2.1243339290224004</v>
      </c>
      <c r="AH334" s="6">
        <v>1.5678399999999999</v>
      </c>
      <c r="AI334" s="6">
        <v>310898.734493547</v>
      </c>
      <c r="AJ334" s="6">
        <v>-0.44572578310425232</v>
      </c>
      <c r="AK334" s="6">
        <v>-0.44572578310425232</v>
      </c>
      <c r="AL334" s="6">
        <v>16270475.000000002</v>
      </c>
      <c r="AM334" s="6">
        <v>1.0529381399764775E-4</v>
      </c>
      <c r="AN334" s="6">
        <v>37516282514.999855</v>
      </c>
      <c r="AO334" s="11">
        <f t="shared" si="69"/>
        <v>0</v>
      </c>
      <c r="AP334" s="6">
        <v>90657016.000000015</v>
      </c>
      <c r="AQ334" s="11">
        <f t="shared" si="70"/>
        <v>3.3035380805672453E-4</v>
      </c>
      <c r="AR334" s="6">
        <v>50606557.000000253</v>
      </c>
      <c r="AS334" s="11">
        <f t="shared" si="71"/>
        <v>2.9056059358007781E-4</v>
      </c>
      <c r="AT334" s="6">
        <v>8999999999</v>
      </c>
      <c r="AU334" s="6">
        <v>0</v>
      </c>
      <c r="AV334" s="6">
        <v>727</v>
      </c>
      <c r="AW334" s="6">
        <v>39.029998999999997</v>
      </c>
      <c r="AX334" s="6">
        <v>-1.7902558460489643E-3</v>
      </c>
      <c r="AY334" s="6">
        <v>-1.7902558460489643E-3</v>
      </c>
      <c r="AZ334" s="6">
        <v>2344.929932</v>
      </c>
      <c r="BA334" s="6">
        <v>-3.7599507562140187E-3</v>
      </c>
      <c r="BB334" s="6">
        <v>-3.7599507562140187E-3</v>
      </c>
      <c r="BC334" s="6">
        <v>0.9375</v>
      </c>
      <c r="BD334" s="6">
        <f t="shared" si="60"/>
        <v>0.9375</v>
      </c>
      <c r="BE334" s="6">
        <f t="shared" si="61"/>
        <v>0.9375</v>
      </c>
      <c r="BF334" s="6">
        <v>6.8914999999999997</v>
      </c>
      <c r="BG334" s="6">
        <f t="shared" si="62"/>
        <v>6.8914999999999997</v>
      </c>
      <c r="BH334" s="6">
        <f t="shared" si="63"/>
        <v>6.8914999999999997</v>
      </c>
      <c r="BI334" s="6">
        <v>3.1869999999999998</v>
      </c>
      <c r="BJ334" s="6">
        <f t="shared" si="64"/>
        <v>3.1869999999999998</v>
      </c>
      <c r="BK334" s="6">
        <f t="shared" si="65"/>
        <v>3.1869999999999998</v>
      </c>
      <c r="BL334" s="6">
        <v>50.55</v>
      </c>
      <c r="BM334" s="6">
        <f t="shared" si="66"/>
        <v>50.55</v>
      </c>
      <c r="BN334" s="6">
        <f t="shared" si="67"/>
        <v>50.55</v>
      </c>
      <c r="BO334" s="6">
        <v>11</v>
      </c>
      <c r="BP334" s="6">
        <v>0</v>
      </c>
      <c r="BQ334" s="6">
        <v>18456</v>
      </c>
      <c r="BR334" s="6">
        <v>9.8231989813072911</v>
      </c>
    </row>
    <row r="335" spans="1:70" x14ac:dyDescent="0.25">
      <c r="A335" s="6">
        <v>334</v>
      </c>
      <c r="B335" s="7">
        <v>42838</v>
      </c>
      <c r="C335" s="6">
        <v>1174.2090000000001</v>
      </c>
      <c r="D335" s="6">
        <f t="shared" si="68"/>
        <v>-3.6189802339162983E-2</v>
      </c>
      <c r="E335" s="6">
        <v>-3.686089415037215E-2</v>
      </c>
      <c r="F335" s="6">
        <v>-3.686089415037215E-2</v>
      </c>
      <c r="G335" s="6">
        <v>3.4256000000000002E-2</v>
      </c>
      <c r="H335" s="6">
        <v>3.0745805393692987E-3</v>
      </c>
      <c r="I335" s="6">
        <v>3.0698636823874256E-3</v>
      </c>
      <c r="J335" s="6">
        <v>3.0698636823874256E-3</v>
      </c>
      <c r="K335" s="6">
        <v>49.750337573028702</v>
      </c>
      <c r="L335" s="6">
        <v>7.6896468305045151E-2</v>
      </c>
      <c r="M335" s="6">
        <v>7.4083263846015976E-2</v>
      </c>
      <c r="N335" s="6">
        <v>7.4083263846015976E-2</v>
      </c>
      <c r="O335" s="6">
        <v>10.7714438450241</v>
      </c>
      <c r="P335" s="6">
        <v>-5.8838143479409667E-2</v>
      </c>
      <c r="Q335" s="6">
        <v>-6.0640149383859629E-2</v>
      </c>
      <c r="R335" s="6">
        <v>-6.0640149383859629E-2</v>
      </c>
      <c r="S335" s="6">
        <v>2.1134026243027501E-2</v>
      </c>
      <c r="T335" s="6">
        <v>5.8678536167685374E-3</v>
      </c>
      <c r="U335" s="6">
        <v>5.8507048154704836E-3</v>
      </c>
      <c r="V335" s="6">
        <v>5.8507048154704836E-3</v>
      </c>
      <c r="W335" s="6">
        <v>131395672.094694</v>
      </c>
      <c r="X335" s="6">
        <v>0.57221925323460632</v>
      </c>
      <c r="Y335" s="6">
        <v>0.57221925323460632</v>
      </c>
      <c r="Z335" s="6">
        <v>15804100</v>
      </c>
      <c r="AA335" s="6">
        <v>0.17496487171671363</v>
      </c>
      <c r="AB335" s="6">
        <v>0.17496487171671363</v>
      </c>
      <c r="AC335" s="6">
        <v>105834573.124595</v>
      </c>
      <c r="AD335" s="6">
        <v>0.65210782529747169</v>
      </c>
      <c r="AE335" s="6">
        <v>0.65210782529747169</v>
      </c>
      <c r="AF335" s="6">
        <v>49208787.722966403</v>
      </c>
      <c r="AG335" s="6">
        <v>-0.61285209625513837</v>
      </c>
      <c r="AH335" s="6">
        <v>-0.49238500000000002</v>
      </c>
      <c r="AI335" s="6">
        <v>797630.61795221095</v>
      </c>
      <c r="AJ335" s="6">
        <v>1.5655640549696948</v>
      </c>
      <c r="AK335" s="6">
        <v>1.5655640549696948</v>
      </c>
      <c r="AL335" s="6">
        <v>16272112</v>
      </c>
      <c r="AM335" s="6">
        <v>1.0061169080792892E-4</v>
      </c>
      <c r="AN335" s="6">
        <v>37532331338.999878</v>
      </c>
      <c r="AO335" s="11">
        <f t="shared" si="69"/>
        <v>4.2778289649584038E-4</v>
      </c>
      <c r="AP335" s="6">
        <v>90687212.999999851</v>
      </c>
      <c r="AQ335" s="11">
        <f t="shared" si="70"/>
        <v>3.3309060161252252E-4</v>
      </c>
      <c r="AR335" s="6">
        <v>50620882.00000035</v>
      </c>
      <c r="AS335" s="11">
        <f t="shared" si="71"/>
        <v>2.8306608568721216E-4</v>
      </c>
      <c r="AT335" s="6">
        <v>8999999999</v>
      </c>
      <c r="AU335" s="6">
        <v>0</v>
      </c>
      <c r="AV335" s="6">
        <v>727</v>
      </c>
      <c r="AW335" s="6">
        <v>39.270000000000003</v>
      </c>
      <c r="AX335" s="6">
        <v>6.1491418434319357E-3</v>
      </c>
      <c r="AY335" s="6">
        <v>6.1491418434319357E-3</v>
      </c>
      <c r="AZ335" s="6">
        <v>2328.9499510000001</v>
      </c>
      <c r="BA335" s="6">
        <v>-6.814694452883103E-3</v>
      </c>
      <c r="BB335" s="6">
        <v>-6.814694452883103E-3</v>
      </c>
      <c r="BC335" s="6">
        <v>0.94220000000000004</v>
      </c>
      <c r="BD335" s="6">
        <f t="shared" si="60"/>
        <v>0.94220000000000004</v>
      </c>
      <c r="BE335" s="6">
        <f t="shared" si="61"/>
        <v>0.94220000000000004</v>
      </c>
      <c r="BF335" s="6">
        <v>6.89</v>
      </c>
      <c r="BG335" s="6">
        <f t="shared" si="62"/>
        <v>6.89</v>
      </c>
      <c r="BH335" s="6">
        <f t="shared" si="63"/>
        <v>6.89</v>
      </c>
      <c r="BI335" s="6">
        <v>3.2269999999999999</v>
      </c>
      <c r="BJ335" s="6">
        <f t="shared" si="64"/>
        <v>3.2269999999999999</v>
      </c>
      <c r="BK335" s="6">
        <f t="shared" si="65"/>
        <v>3.2269999999999999</v>
      </c>
      <c r="BL335" s="6">
        <v>50.55</v>
      </c>
      <c r="BM335" s="6">
        <f t="shared" si="66"/>
        <v>50.55</v>
      </c>
      <c r="BN335" s="6">
        <f t="shared" si="67"/>
        <v>50.55</v>
      </c>
      <c r="BO335" s="6">
        <v>11</v>
      </c>
      <c r="BP335" s="6">
        <v>0</v>
      </c>
      <c r="BQ335" s="6">
        <v>18241</v>
      </c>
      <c r="BR335" s="6">
        <v>9.811481906740104</v>
      </c>
    </row>
    <row r="336" spans="1:70" x14ac:dyDescent="0.25">
      <c r="A336" s="6">
        <v>335</v>
      </c>
      <c r="B336" s="7">
        <v>42839</v>
      </c>
      <c r="C336" s="6">
        <v>1183.6869999999999</v>
      </c>
      <c r="D336" s="6">
        <f t="shared" si="68"/>
        <v>8.0718168571351761E-3</v>
      </c>
      <c r="E336" s="6">
        <v>8.0394139933168927E-3</v>
      </c>
      <c r="F336" s="6">
        <v>8.0394139933168927E-3</v>
      </c>
      <c r="G336" s="6">
        <v>3.3867000000000001E-2</v>
      </c>
      <c r="H336" s="6">
        <v>-1.1355674918262507E-2</v>
      </c>
      <c r="I336" s="6">
        <v>-1.1420642899807406E-2</v>
      </c>
      <c r="J336" s="6">
        <v>-1.1420642899807406E-2</v>
      </c>
      <c r="K336" s="6">
        <v>47.562051721593299</v>
      </c>
      <c r="L336" s="6">
        <v>-4.3985346797360117E-2</v>
      </c>
      <c r="M336" s="6">
        <v>-4.4982038430378339E-2</v>
      </c>
      <c r="N336" s="6">
        <v>-4.4982038430378339E-2</v>
      </c>
      <c r="O336" s="6">
        <v>11.114478926392801</v>
      </c>
      <c r="P336" s="6">
        <v>3.1846713059472218E-2</v>
      </c>
      <c r="Q336" s="6">
        <v>3.1350122170024579E-2</v>
      </c>
      <c r="R336" s="6">
        <v>3.1350122170024579E-2</v>
      </c>
      <c r="S336" s="6">
        <v>2.2241405632426301E-2</v>
      </c>
      <c r="T336" s="6">
        <v>5.2397937651096869E-2</v>
      </c>
      <c r="U336" s="6">
        <v>5.1071310519496656E-2</v>
      </c>
      <c r="V336" s="6">
        <v>5.1071310519496656E-2</v>
      </c>
      <c r="W336" s="6">
        <v>92892227.902496606</v>
      </c>
      <c r="X336" s="6">
        <v>-0.29303434107364512</v>
      </c>
      <c r="Y336" s="6">
        <v>-0.29303434107364512</v>
      </c>
      <c r="Z336" s="6">
        <v>8899060</v>
      </c>
      <c r="AA336" s="6">
        <v>-0.43691447156117719</v>
      </c>
      <c r="AB336" s="6">
        <v>-0.43691447156117719</v>
      </c>
      <c r="AC336" s="6">
        <v>57312861.707897604</v>
      </c>
      <c r="AD336" s="6">
        <v>-0.45846749303344042</v>
      </c>
      <c r="AE336" s="6">
        <v>-0.45846749303344042</v>
      </c>
      <c r="AF336" s="6">
        <v>46697927.798971698</v>
      </c>
      <c r="AG336" s="6">
        <v>-5.102462466928144E-2</v>
      </c>
      <c r="AH336" s="6">
        <v>-5.102462466928144E-2</v>
      </c>
      <c r="AI336" s="6">
        <v>569264.39815984305</v>
      </c>
      <c r="AJ336" s="6">
        <v>-0.28630573432431872</v>
      </c>
      <c r="AK336" s="6">
        <v>-0.28630573432431872</v>
      </c>
      <c r="AL336" s="6">
        <v>16273850.000000002</v>
      </c>
      <c r="AM336" s="6">
        <v>1.0680850770950093E-4</v>
      </c>
      <c r="AN336" s="6">
        <v>37532331338.999908</v>
      </c>
      <c r="AO336" s="11">
        <f t="shared" si="69"/>
        <v>8.1310105277923827E-16</v>
      </c>
      <c r="AP336" s="6">
        <v>90718632.00000003</v>
      </c>
      <c r="AQ336" s="11">
        <f t="shared" si="70"/>
        <v>3.4645457678999207E-4</v>
      </c>
      <c r="AR336" s="6">
        <v>50635457.000000015</v>
      </c>
      <c r="AS336" s="11">
        <f t="shared" si="71"/>
        <v>2.8792465527693932E-4</v>
      </c>
      <c r="AT336" s="6">
        <v>8999999999</v>
      </c>
      <c r="AU336" s="6">
        <v>0</v>
      </c>
      <c r="AV336" s="6">
        <v>727</v>
      </c>
      <c r="AW336" s="6">
        <v>39.270000000000003</v>
      </c>
      <c r="AX336" s="6">
        <v>0</v>
      </c>
      <c r="AY336" s="6">
        <v>0</v>
      </c>
      <c r="AZ336" s="6">
        <v>2328.9499510000001</v>
      </c>
      <c r="BA336" s="6">
        <v>0</v>
      </c>
      <c r="BB336" s="6">
        <v>0</v>
      </c>
      <c r="BC336" s="6">
        <v>0.94240000000000002</v>
      </c>
      <c r="BD336" s="6">
        <f t="shared" si="60"/>
        <v>0.94240000000000002</v>
      </c>
      <c r="BE336" s="6">
        <f t="shared" si="61"/>
        <v>0.94240000000000002</v>
      </c>
      <c r="BF336" s="6">
        <v>6.8853999999999997</v>
      </c>
      <c r="BG336" s="6">
        <f t="shared" si="62"/>
        <v>6.8853999999999997</v>
      </c>
      <c r="BH336" s="6">
        <f t="shared" si="63"/>
        <v>6.8853999999999997</v>
      </c>
      <c r="BI336" s="6" t="e">
        <v>#N/A</v>
      </c>
      <c r="BJ336" s="6" t="e">
        <f t="shared" si="64"/>
        <v>#N/A</v>
      </c>
      <c r="BK336" s="6" t="e">
        <f t="shared" si="65"/>
        <v>#N/A</v>
      </c>
      <c r="BL336" s="6" t="e">
        <v>#N/A</v>
      </c>
      <c r="BM336" s="6" t="e">
        <f t="shared" si="66"/>
        <v>#N/A</v>
      </c>
      <c r="BN336" s="6" t="e">
        <f t="shared" si="67"/>
        <v>#N/A</v>
      </c>
      <c r="BO336" s="6">
        <v>11</v>
      </c>
      <c r="BP336" s="6">
        <v>0</v>
      </c>
      <c r="BQ336" s="6">
        <v>15790</v>
      </c>
      <c r="BR336" s="6">
        <v>9.6671954364666437</v>
      </c>
    </row>
    <row r="337" spans="1:70" x14ac:dyDescent="0.25">
      <c r="A337" s="6">
        <v>336</v>
      </c>
      <c r="B337" s="7">
        <v>42842</v>
      </c>
      <c r="C337" s="6">
        <v>1205.143</v>
      </c>
      <c r="D337" s="6">
        <f t="shared" si="68"/>
        <v>1.8126413485997677E-2</v>
      </c>
      <c r="E337" s="6">
        <v>1.5750582880473332E-2</v>
      </c>
      <c r="F337" s="6">
        <v>1.5750582880473332E-2</v>
      </c>
      <c r="G337" s="6">
        <v>3.3701000000000002E-2</v>
      </c>
      <c r="H337" s="6">
        <v>8.2874581139300938E-3</v>
      </c>
      <c r="I337" s="6">
        <v>8.2533056943581897E-3</v>
      </c>
      <c r="J337" s="6">
        <v>8.2533056943581897E-3</v>
      </c>
      <c r="K337" s="6">
        <v>48.3464178115576</v>
      </c>
      <c r="L337" s="6">
        <v>-7.438123450610362E-3</v>
      </c>
      <c r="M337" s="6">
        <v>-7.4659242337386904E-3</v>
      </c>
      <c r="N337" s="6">
        <v>-7.4659242337386904E-3</v>
      </c>
      <c r="O337" s="6">
        <v>11.1765691843745</v>
      </c>
      <c r="P337" s="6">
        <v>-2.5585600259753535E-3</v>
      </c>
      <c r="Q337" s="6">
        <v>-2.5618387343874617E-3</v>
      </c>
      <c r="R337" s="6">
        <v>-2.5618387343874617E-3</v>
      </c>
      <c r="S337" s="6">
        <v>2.6218487577237999E-2</v>
      </c>
      <c r="T337" s="6">
        <v>8.5648124801323722E-2</v>
      </c>
      <c r="U337" s="6">
        <v>8.2177158697204697E-2</v>
      </c>
      <c r="V337" s="6">
        <v>8.2177158697204697E-2</v>
      </c>
      <c r="W337" s="6">
        <v>83379623.414784104</v>
      </c>
      <c r="X337" s="6">
        <v>1.2973148447764795</v>
      </c>
      <c r="Y337" s="6">
        <v>1.082905</v>
      </c>
      <c r="Z337" s="6">
        <v>7916960</v>
      </c>
      <c r="AA337" s="6">
        <v>0.32615283079866059</v>
      </c>
      <c r="AB337" s="6">
        <v>0.32615283079866059</v>
      </c>
      <c r="AC337" s="6">
        <v>29334200.221622001</v>
      </c>
      <c r="AD337" s="6">
        <v>0.54873998692148396</v>
      </c>
      <c r="AE337" s="6">
        <v>0.54873998692148396</v>
      </c>
      <c r="AF337" s="6">
        <v>77898919.526141599</v>
      </c>
      <c r="AG337" s="6">
        <v>3.3511528874403265</v>
      </c>
      <c r="AH337" s="6">
        <v>1.5678399999999999</v>
      </c>
      <c r="AI337" s="6">
        <v>1002397.79394805</v>
      </c>
      <c r="AJ337" s="6">
        <v>7.0285326136297996E-2</v>
      </c>
      <c r="AK337" s="6">
        <v>7.0285326136297996E-2</v>
      </c>
      <c r="AL337" s="6">
        <v>16279300</v>
      </c>
      <c r="AM337" s="6">
        <v>3.3489309536453491E-4</v>
      </c>
      <c r="AN337" s="6">
        <v>37532331338.999733</v>
      </c>
      <c r="AO337" s="11">
        <f t="shared" si="69"/>
        <v>-4.6753310534806168E-15</v>
      </c>
      <c r="AP337" s="6">
        <v>90809862.999999881</v>
      </c>
      <c r="AQ337" s="11">
        <f t="shared" si="70"/>
        <v>1.0056478805792724E-3</v>
      </c>
      <c r="AR337" s="6">
        <v>50682482.000000149</v>
      </c>
      <c r="AS337" s="11">
        <f t="shared" si="71"/>
        <v>9.2869705906148132E-4</v>
      </c>
      <c r="AT337" s="6">
        <v>8999999999</v>
      </c>
      <c r="AU337" s="6">
        <v>0</v>
      </c>
      <c r="AV337" s="6">
        <v>728</v>
      </c>
      <c r="AW337" s="6">
        <v>39.349997999999999</v>
      </c>
      <c r="AX337" s="6">
        <v>2.037127578303953E-3</v>
      </c>
      <c r="AY337" s="6">
        <v>2.037127578303953E-3</v>
      </c>
      <c r="AZ337" s="6">
        <v>2349.01001</v>
      </c>
      <c r="BA337" s="6">
        <v>8.6133491152897302E-3</v>
      </c>
      <c r="BB337" s="6">
        <v>8.6133491152897302E-3</v>
      </c>
      <c r="BC337" s="6">
        <v>0.9395</v>
      </c>
      <c r="BD337" s="6">
        <f t="shared" si="60"/>
        <v>0.9395</v>
      </c>
      <c r="BE337" s="6">
        <f t="shared" si="61"/>
        <v>0.9395</v>
      </c>
      <c r="BF337" s="6">
        <v>6.8822999999999999</v>
      </c>
      <c r="BG337" s="6">
        <f t="shared" si="62"/>
        <v>6.8822999999999999</v>
      </c>
      <c r="BH337" s="6">
        <f t="shared" si="63"/>
        <v>6.8822999999999999</v>
      </c>
      <c r="BI337" s="6">
        <v>3.1629999999999998</v>
      </c>
      <c r="BJ337" s="6">
        <f t="shared" si="64"/>
        <v>3.1629999999999998</v>
      </c>
      <c r="BK337" s="6">
        <f t="shared" si="65"/>
        <v>3.1629999999999998</v>
      </c>
      <c r="BL337" s="6">
        <v>50.55</v>
      </c>
      <c r="BM337" s="6">
        <f t="shared" si="66"/>
        <v>50.55</v>
      </c>
      <c r="BN337" s="6">
        <f t="shared" si="67"/>
        <v>50.55</v>
      </c>
      <c r="BO337" s="6">
        <v>11</v>
      </c>
      <c r="BP337" s="6">
        <v>4</v>
      </c>
      <c r="BQ337" s="6">
        <v>22701</v>
      </c>
      <c r="BR337" s="6">
        <v>10.030208305315284</v>
      </c>
    </row>
    <row r="338" spans="1:70" x14ac:dyDescent="0.25">
      <c r="A338" s="6">
        <v>337</v>
      </c>
      <c r="B338" s="7">
        <v>42843</v>
      </c>
      <c r="C338" s="6">
        <v>1217.58</v>
      </c>
      <c r="D338" s="6">
        <f t="shared" si="68"/>
        <v>1.0319937136090819E-2</v>
      </c>
      <c r="E338" s="6">
        <v>1.0267050133995339E-2</v>
      </c>
      <c r="F338" s="6">
        <v>1.0267050133995339E-2</v>
      </c>
      <c r="G338" s="6">
        <v>3.3258999999999997E-2</v>
      </c>
      <c r="H338" s="6">
        <v>-1.3115337823803593E-2</v>
      </c>
      <c r="I338" s="6">
        <v>-1.3202103341302493E-2</v>
      </c>
      <c r="J338" s="6">
        <v>-1.3202103341302493E-2</v>
      </c>
      <c r="K338" s="6">
        <v>50.759170818800399</v>
      </c>
      <c r="L338" s="6">
        <v>4.9905517646563063E-2</v>
      </c>
      <c r="M338" s="6">
        <v>4.8700176926952055E-2</v>
      </c>
      <c r="N338" s="6">
        <v>4.8700176926952055E-2</v>
      </c>
      <c r="O338" s="6">
        <v>10.9337787577445</v>
      </c>
      <c r="P338" s="6">
        <v>-2.1723162325110939E-2</v>
      </c>
      <c r="Q338" s="6">
        <v>-2.1962583895440004E-2</v>
      </c>
      <c r="R338" s="6">
        <v>-2.1962583895440004E-2</v>
      </c>
      <c r="S338" s="6">
        <v>2.8480509414772499E-2</v>
      </c>
      <c r="T338" s="6">
        <v>8.6275832306143788E-2</v>
      </c>
      <c r="U338" s="6">
        <v>8.2755178494115969E-2</v>
      </c>
      <c r="V338" s="6">
        <v>8.2755178494115969E-2</v>
      </c>
      <c r="W338" s="6">
        <v>85025813.900016293</v>
      </c>
      <c r="X338" s="6">
        <v>1.9743318784770404E-2</v>
      </c>
      <c r="Y338" s="6">
        <v>1.9743318784770404E-2</v>
      </c>
      <c r="Z338" s="6">
        <v>8978900</v>
      </c>
      <c r="AA338" s="6">
        <v>0.13413481942563812</v>
      </c>
      <c r="AB338" s="6">
        <v>0.13413481942563812</v>
      </c>
      <c r="AC338" s="6">
        <v>46490458.1450129</v>
      </c>
      <c r="AD338" s="6">
        <v>0.58485514497665292</v>
      </c>
      <c r="AE338" s="6">
        <v>0.58485514497665292</v>
      </c>
      <c r="AF338" s="6">
        <v>67950472.0317799</v>
      </c>
      <c r="AG338" s="6">
        <v>-0.12770969809180938</v>
      </c>
      <c r="AH338" s="6">
        <v>-0.12770969809180938</v>
      </c>
      <c r="AI338" s="6">
        <v>1560073.6054001199</v>
      </c>
      <c r="AJ338" s="6">
        <v>0.55634181840684682</v>
      </c>
      <c r="AK338" s="6">
        <v>0.55634181840684682</v>
      </c>
      <c r="AL338" s="6">
        <v>16281050.000000002</v>
      </c>
      <c r="AM338" s="6">
        <v>1.0749847966447344E-4</v>
      </c>
      <c r="AN338" s="6">
        <v>37532331338.999969</v>
      </c>
      <c r="AO338" s="11">
        <f t="shared" si="69"/>
        <v>6.3015331590391216E-15</v>
      </c>
      <c r="AP338" s="6">
        <v>90839993.999999925</v>
      </c>
      <c r="AQ338" s="11">
        <f t="shared" si="70"/>
        <v>3.318031654782338E-4</v>
      </c>
      <c r="AR338" s="6">
        <v>50700957.000000335</v>
      </c>
      <c r="AS338" s="11">
        <f t="shared" si="71"/>
        <v>3.6452437353376281E-4</v>
      </c>
      <c r="AT338" s="6">
        <v>8999999999</v>
      </c>
      <c r="AU338" s="6">
        <v>0</v>
      </c>
      <c r="AV338" s="6">
        <v>728</v>
      </c>
      <c r="AW338" s="6">
        <v>38.900002000000001</v>
      </c>
      <c r="AX338" s="6">
        <v>-1.1435731203849076E-2</v>
      </c>
      <c r="AY338" s="6">
        <v>-9.9590000000000008E-3</v>
      </c>
      <c r="AZ338" s="6">
        <v>2342.1899410000001</v>
      </c>
      <c r="BA338" s="6">
        <v>-2.9033801350211684E-3</v>
      </c>
      <c r="BB338" s="6">
        <v>-2.9033801350211684E-3</v>
      </c>
      <c r="BC338" s="6">
        <v>0.93189999999999995</v>
      </c>
      <c r="BD338" s="6">
        <f t="shared" si="60"/>
        <v>0.93189999999999995</v>
      </c>
      <c r="BE338" s="6">
        <f t="shared" si="61"/>
        <v>0.93189999999999995</v>
      </c>
      <c r="BF338" s="6">
        <v>6.8818999999999999</v>
      </c>
      <c r="BG338" s="6">
        <f t="shared" si="62"/>
        <v>6.8818999999999999</v>
      </c>
      <c r="BH338" s="6">
        <f t="shared" si="63"/>
        <v>6.8818999999999999</v>
      </c>
      <c r="BI338" s="6">
        <v>3.145</v>
      </c>
      <c r="BJ338" s="6">
        <f t="shared" si="64"/>
        <v>3.145</v>
      </c>
      <c r="BK338" s="6">
        <f t="shared" si="65"/>
        <v>3.145</v>
      </c>
      <c r="BL338" s="6">
        <v>50.55</v>
      </c>
      <c r="BM338" s="6">
        <f t="shared" si="66"/>
        <v>50.55</v>
      </c>
      <c r="BN338" s="6">
        <f t="shared" si="67"/>
        <v>50.55</v>
      </c>
      <c r="BO338" s="6">
        <v>11</v>
      </c>
      <c r="BP338" s="6">
        <v>4</v>
      </c>
      <c r="BQ338" s="6">
        <v>27584</v>
      </c>
      <c r="BR338" s="6">
        <v>10.22502742570653</v>
      </c>
    </row>
    <row r="339" spans="1:70" x14ac:dyDescent="0.25">
      <c r="A339" s="6">
        <v>338</v>
      </c>
      <c r="B339" s="7">
        <v>42844</v>
      </c>
      <c r="C339" s="6">
        <v>1225.721</v>
      </c>
      <c r="D339" s="6">
        <f t="shared" si="68"/>
        <v>6.6862136368863456E-3</v>
      </c>
      <c r="E339" s="6">
        <v>6.6639600502367774E-3</v>
      </c>
      <c r="F339" s="6">
        <v>6.6639600502367774E-3</v>
      </c>
      <c r="G339" s="6">
        <v>2.9687000000000002E-2</v>
      </c>
      <c r="H339" s="6">
        <v>-0.10739950088697783</v>
      </c>
      <c r="I339" s="6">
        <v>-0.11361616761949872</v>
      </c>
      <c r="J339" s="6">
        <v>-6.7500000000000004E-2</v>
      </c>
      <c r="K339" s="6">
        <v>48.159496321990197</v>
      </c>
      <c r="L339" s="6">
        <v>-5.121585823555895E-2</v>
      </c>
      <c r="M339" s="6">
        <v>-5.2573964870302997E-2</v>
      </c>
      <c r="N339" s="6">
        <v>-5.2573964870302997E-2</v>
      </c>
      <c r="O339" s="6">
        <v>10.292885359159399</v>
      </c>
      <c r="P339" s="6">
        <v>-5.8615910636672625E-2</v>
      </c>
      <c r="Q339" s="6">
        <v>-6.0404051195387519E-2</v>
      </c>
      <c r="R339" s="6">
        <v>-6.0404051195387519E-2</v>
      </c>
      <c r="S339" s="6">
        <v>3.2535996497951601E-2</v>
      </c>
      <c r="T339" s="6">
        <v>0.14239517362970938</v>
      </c>
      <c r="U339" s="6">
        <v>0.13312708783034866</v>
      </c>
      <c r="V339" s="6">
        <v>0.13312708783034866</v>
      </c>
      <c r="W339" s="6">
        <v>71343829.9379168</v>
      </c>
      <c r="X339" s="6">
        <v>-0.16091564825463989</v>
      </c>
      <c r="Y339" s="6">
        <v>-0.16091564825463989</v>
      </c>
      <c r="Z339" s="6">
        <v>12164300</v>
      </c>
      <c r="AA339" s="6">
        <v>0.35476506030805555</v>
      </c>
      <c r="AB339" s="6">
        <v>0.35476506030805555</v>
      </c>
      <c r="AC339" s="6">
        <v>49801919.053023599</v>
      </c>
      <c r="AD339" s="6">
        <v>7.1228829315503839E-2</v>
      </c>
      <c r="AE339" s="6">
        <v>7.1228829315503839E-2</v>
      </c>
      <c r="AF339" s="6">
        <v>43103929.987734899</v>
      </c>
      <c r="AG339" s="6">
        <v>-0.36565665110353418</v>
      </c>
      <c r="AH339" s="6">
        <v>-0.36565665110353418</v>
      </c>
      <c r="AI339" s="6">
        <v>8891406.7326384801</v>
      </c>
      <c r="AJ339" s="6">
        <v>4.6993507882328771</v>
      </c>
      <c r="AK339" s="6">
        <v>2.7008559999999999</v>
      </c>
      <c r="AL339" s="6">
        <v>16282900.000000002</v>
      </c>
      <c r="AM339" s="6">
        <v>1.1362903498238749E-4</v>
      </c>
      <c r="AN339" s="6">
        <v>37532331338.999901</v>
      </c>
      <c r="AO339" s="11">
        <f t="shared" si="69"/>
        <v>-1.8294773687532818E-15</v>
      </c>
      <c r="AP339" s="6">
        <v>90869511.999999911</v>
      </c>
      <c r="AQ339" s="11">
        <f t="shared" si="70"/>
        <v>3.2494497963072438E-4</v>
      </c>
      <c r="AR339" s="6">
        <v>50720156.999999985</v>
      </c>
      <c r="AS339" s="11">
        <f t="shared" si="71"/>
        <v>3.7869107677099067E-4</v>
      </c>
      <c r="AT339" s="6">
        <v>8999999999</v>
      </c>
      <c r="AU339" s="6">
        <v>0</v>
      </c>
      <c r="AV339" s="6">
        <v>728</v>
      </c>
      <c r="AW339" s="6">
        <v>38.770000000000003</v>
      </c>
      <c r="AX339" s="6">
        <v>-3.3419535556835577E-3</v>
      </c>
      <c r="AY339" s="6">
        <v>-3.3419535556835577E-3</v>
      </c>
      <c r="AZ339" s="6">
        <v>2338.169922</v>
      </c>
      <c r="BA339" s="6">
        <v>-1.7163505528008957E-3</v>
      </c>
      <c r="BB339" s="6">
        <v>-1.7163505528008957E-3</v>
      </c>
      <c r="BC339" s="6">
        <v>0.93359999999999999</v>
      </c>
      <c r="BD339" s="6">
        <f t="shared" si="60"/>
        <v>0.93359999999999999</v>
      </c>
      <c r="BE339" s="6">
        <f t="shared" si="61"/>
        <v>0.93359999999999999</v>
      </c>
      <c r="BF339" s="6">
        <v>6.8879999999999999</v>
      </c>
      <c r="BG339" s="6">
        <f t="shared" si="62"/>
        <v>6.8879999999999999</v>
      </c>
      <c r="BH339" s="6">
        <f t="shared" si="63"/>
        <v>6.8879999999999999</v>
      </c>
      <c r="BI339" s="6">
        <v>3.1850000000000001</v>
      </c>
      <c r="BJ339" s="6">
        <f t="shared" si="64"/>
        <v>3.1850000000000001</v>
      </c>
      <c r="BK339" s="6">
        <f t="shared" si="65"/>
        <v>3.1850000000000001</v>
      </c>
      <c r="BL339" s="6">
        <v>50.55</v>
      </c>
      <c r="BM339" s="6">
        <f t="shared" si="66"/>
        <v>50.55</v>
      </c>
      <c r="BN339" s="6">
        <f t="shared" si="67"/>
        <v>50.55</v>
      </c>
      <c r="BO339" s="6">
        <v>11</v>
      </c>
      <c r="BP339" s="6">
        <v>4</v>
      </c>
      <c r="BQ339" s="6">
        <v>19917</v>
      </c>
      <c r="BR339" s="6">
        <v>9.8993791244915847</v>
      </c>
    </row>
    <row r="340" spans="1:70" x14ac:dyDescent="0.25">
      <c r="A340" s="6">
        <v>339</v>
      </c>
      <c r="B340" s="7">
        <v>42845</v>
      </c>
      <c r="C340" s="6">
        <v>1253.904</v>
      </c>
      <c r="D340" s="6">
        <f t="shared" si="68"/>
        <v>2.2992997590805732E-2</v>
      </c>
      <c r="E340" s="6">
        <v>2.273264197128794E-2</v>
      </c>
      <c r="F340" s="6">
        <v>2.273264197128794E-2</v>
      </c>
      <c r="G340" s="6">
        <v>2.9850999999999999E-2</v>
      </c>
      <c r="H340" s="6">
        <v>5.5243035672178894E-3</v>
      </c>
      <c r="I340" s="6">
        <v>5.5091005672244587E-3</v>
      </c>
      <c r="J340" s="6">
        <v>5.5091005672244587E-3</v>
      </c>
      <c r="K340" s="6">
        <v>50.065253649182402</v>
      </c>
      <c r="L340" s="6">
        <v>3.9571786931708708E-2</v>
      </c>
      <c r="M340" s="6">
        <v>3.880888502882375E-2</v>
      </c>
      <c r="N340" s="6">
        <v>3.880888502882375E-2</v>
      </c>
      <c r="O340" s="6">
        <v>11.003670746384101</v>
      </c>
      <c r="P340" s="6">
        <v>6.9055989882583338E-2</v>
      </c>
      <c r="Q340" s="6">
        <v>6.6776006613883929E-2</v>
      </c>
      <c r="R340" s="6">
        <v>6.6776006613883929E-2</v>
      </c>
      <c r="S340" s="6">
        <v>2.9032837112513501E-2</v>
      </c>
      <c r="T340" s="6">
        <v>-0.10767026562898271</v>
      </c>
      <c r="U340" s="6">
        <v>-0.11391955734196794</v>
      </c>
      <c r="V340" s="6">
        <v>-0.1061</v>
      </c>
      <c r="W340" s="6">
        <v>112476255.64770401</v>
      </c>
      <c r="X340" s="6">
        <v>0.57653795353544279</v>
      </c>
      <c r="Y340" s="6">
        <v>0.57653795353544279</v>
      </c>
      <c r="Z340" s="6">
        <v>26158000</v>
      </c>
      <c r="AA340" s="6">
        <v>1.1503908979554927</v>
      </c>
      <c r="AB340" s="6">
        <v>1.1503908979554927</v>
      </c>
      <c r="AC340" s="6">
        <v>51865276.227512002</v>
      </c>
      <c r="AD340" s="6">
        <v>4.1431278427073615E-2</v>
      </c>
      <c r="AE340" s="6">
        <v>4.1431278427073615E-2</v>
      </c>
      <c r="AF340" s="6">
        <v>44934402.520448104</v>
      </c>
      <c r="AG340" s="6">
        <v>4.2466488165558459E-2</v>
      </c>
      <c r="AH340" s="6">
        <v>4.2466488165558459E-2</v>
      </c>
      <c r="AI340" s="6">
        <v>2964406.4933738299</v>
      </c>
      <c r="AJ340" s="6">
        <v>-0.66659870788588282</v>
      </c>
      <c r="AK340" s="6">
        <v>-0.61693600000000004</v>
      </c>
      <c r="AL340" s="6">
        <v>16284637</v>
      </c>
      <c r="AM340" s="6">
        <v>1.0667632915501152E-4</v>
      </c>
      <c r="AN340" s="6">
        <v>37884925433.99987</v>
      </c>
      <c r="AO340" s="11">
        <f t="shared" si="69"/>
        <v>9.3944096308664002E-3</v>
      </c>
      <c r="AP340" s="6">
        <v>90900295.999999985</v>
      </c>
      <c r="AQ340" s="11">
        <f t="shared" si="70"/>
        <v>3.3877149026699445E-4</v>
      </c>
      <c r="AR340" s="6">
        <v>50737432.000000402</v>
      </c>
      <c r="AS340" s="11">
        <f t="shared" si="71"/>
        <v>3.4059437159110603E-4</v>
      </c>
      <c r="AT340" s="6">
        <v>8999999999</v>
      </c>
      <c r="AU340" s="6">
        <v>0</v>
      </c>
      <c r="AV340" s="6">
        <v>728</v>
      </c>
      <c r="AW340" s="6">
        <v>38.919998</v>
      </c>
      <c r="AX340" s="6">
        <v>3.8689192674747617E-3</v>
      </c>
      <c r="AY340" s="6">
        <v>3.8689192674747617E-3</v>
      </c>
      <c r="AZ340" s="6">
        <v>2355.8400879999999</v>
      </c>
      <c r="BA340" s="6">
        <v>7.5572634109010153E-3</v>
      </c>
      <c r="BB340" s="6">
        <v>7.5572634109010153E-3</v>
      </c>
      <c r="BC340" s="6">
        <v>0.93310000000000004</v>
      </c>
      <c r="BD340" s="6">
        <f t="shared" si="60"/>
        <v>0.93310000000000004</v>
      </c>
      <c r="BE340" s="6">
        <f t="shared" si="61"/>
        <v>0.93310000000000004</v>
      </c>
      <c r="BF340" s="6">
        <v>6.8822000000000001</v>
      </c>
      <c r="BG340" s="6">
        <f t="shared" si="62"/>
        <v>6.8822000000000001</v>
      </c>
      <c r="BH340" s="6">
        <f t="shared" si="63"/>
        <v>6.8822000000000001</v>
      </c>
      <c r="BI340" s="6">
        <v>3.1589999999999998</v>
      </c>
      <c r="BJ340" s="6">
        <f t="shared" si="64"/>
        <v>3.1589999999999998</v>
      </c>
      <c r="BK340" s="6">
        <f t="shared" si="65"/>
        <v>3.1589999999999998</v>
      </c>
      <c r="BL340" s="6">
        <v>50.55</v>
      </c>
      <c r="BM340" s="6">
        <f t="shared" si="66"/>
        <v>50.55</v>
      </c>
      <c r="BN340" s="6">
        <f t="shared" si="67"/>
        <v>50.55</v>
      </c>
      <c r="BO340" s="6">
        <v>11</v>
      </c>
      <c r="BP340" s="6">
        <v>4</v>
      </c>
      <c r="BQ340" s="6">
        <v>19220</v>
      </c>
      <c r="BR340" s="6">
        <v>9.8637587103071311</v>
      </c>
    </row>
    <row r="341" spans="1:70" x14ac:dyDescent="0.25">
      <c r="A341" s="6">
        <v>340</v>
      </c>
      <c r="B341" s="7">
        <v>42846</v>
      </c>
      <c r="C341" s="6">
        <v>1254.9875</v>
      </c>
      <c r="D341" s="6">
        <f t="shared" si="68"/>
        <v>8.6410123901028957E-4</v>
      </c>
      <c r="E341" s="6">
        <v>8.6372811846178077E-4</v>
      </c>
      <c r="F341" s="6">
        <v>8.6372811846178077E-4</v>
      </c>
      <c r="G341" s="6">
        <v>3.2738999999999997E-2</v>
      </c>
      <c r="H341" s="6">
        <v>9.6747177648989921E-2</v>
      </c>
      <c r="I341" s="6">
        <v>9.2348687684070868E-2</v>
      </c>
      <c r="J341" s="6">
        <v>9.2348687684070868E-2</v>
      </c>
      <c r="K341" s="6">
        <v>48.8017357124764</v>
      </c>
      <c r="L341" s="6">
        <v>-2.5237422056417283E-2</v>
      </c>
      <c r="M341" s="6">
        <v>-2.5561347439069258E-2</v>
      </c>
      <c r="N341" s="6">
        <v>-2.5561347439069258E-2</v>
      </c>
      <c r="O341" s="6">
        <v>11.9649101183689</v>
      </c>
      <c r="P341" s="6">
        <v>8.7356246305413193E-2</v>
      </c>
      <c r="Q341" s="6">
        <v>8.3749287937823047E-2</v>
      </c>
      <c r="R341" s="6">
        <v>8.3749287937823047E-2</v>
      </c>
      <c r="S341" s="6">
        <v>3.2614469267542898E-2</v>
      </c>
      <c r="T341" s="6">
        <v>0.12336486927368426</v>
      </c>
      <c r="U341" s="6">
        <v>0.1163285288395106</v>
      </c>
      <c r="V341" s="6">
        <v>0.1163285288395106</v>
      </c>
      <c r="W341" s="6">
        <v>91517340.7193425</v>
      </c>
      <c r="X341" s="6">
        <v>-0.18634079528757269</v>
      </c>
      <c r="Y341" s="6">
        <v>-0.18634079528757269</v>
      </c>
      <c r="Z341" s="6">
        <v>28085100</v>
      </c>
      <c r="AA341" s="6">
        <v>7.3671534520987847E-2</v>
      </c>
      <c r="AB341" s="6">
        <v>7.3671534520987847E-2</v>
      </c>
      <c r="AC341" s="6">
        <v>29790338.033409402</v>
      </c>
      <c r="AD341" s="6">
        <v>-0.42562075823656603</v>
      </c>
      <c r="AE341" s="6">
        <v>-0.42562075823656603</v>
      </c>
      <c r="AF341" s="6">
        <v>82057726.635000199</v>
      </c>
      <c r="AG341" s="6">
        <v>0.82616707983729276</v>
      </c>
      <c r="AH341" s="6">
        <v>0.82616707983729276</v>
      </c>
      <c r="AI341" s="6">
        <v>2742507.88237058</v>
      </c>
      <c r="AJ341" s="6">
        <v>-7.4854312827625794E-2</v>
      </c>
      <c r="AK341" s="6">
        <v>-7.4854312827625794E-2</v>
      </c>
      <c r="AL341" s="6">
        <v>16286662</v>
      </c>
      <c r="AM341" s="6">
        <v>1.2435033092846956E-4</v>
      </c>
      <c r="AN341" s="6">
        <v>37884925433.999817</v>
      </c>
      <c r="AO341" s="11">
        <f t="shared" si="69"/>
        <v>-1.4096836962709431E-15</v>
      </c>
      <c r="AP341" s="6">
        <v>90930362.99999994</v>
      </c>
      <c r="AQ341" s="11">
        <f t="shared" si="70"/>
        <v>3.3076899991563613E-4</v>
      </c>
      <c r="AR341" s="6">
        <v>50751632.000000343</v>
      </c>
      <c r="AS341" s="11">
        <f t="shared" si="71"/>
        <v>2.798722647204589E-4</v>
      </c>
      <c r="AT341" s="6">
        <v>8999999999</v>
      </c>
      <c r="AU341" s="6">
        <v>0</v>
      </c>
      <c r="AV341" s="6">
        <v>728</v>
      </c>
      <c r="AW341" s="6">
        <v>38.779998999999997</v>
      </c>
      <c r="AX341" s="6">
        <v>-3.5970967932732962E-3</v>
      </c>
      <c r="AY341" s="6">
        <v>-3.5970967932732962E-3</v>
      </c>
      <c r="AZ341" s="6">
        <v>2348.6899410000001</v>
      </c>
      <c r="BA341" s="6">
        <v>-3.0350731513657109E-3</v>
      </c>
      <c r="BB341" s="6">
        <v>-3.0350731513657109E-3</v>
      </c>
      <c r="BC341" s="6">
        <v>0.93220000000000003</v>
      </c>
      <c r="BD341" s="6">
        <f t="shared" si="60"/>
        <v>0.93220000000000003</v>
      </c>
      <c r="BE341" s="6">
        <f t="shared" si="61"/>
        <v>0.93220000000000003</v>
      </c>
      <c r="BF341" s="6">
        <v>6.8859000000000004</v>
      </c>
      <c r="BG341" s="6">
        <f t="shared" si="62"/>
        <v>6.8859000000000004</v>
      </c>
      <c r="BH341" s="6">
        <f t="shared" si="63"/>
        <v>6.8859000000000004</v>
      </c>
      <c r="BI341" s="6">
        <v>3.101</v>
      </c>
      <c r="BJ341" s="6">
        <f t="shared" si="64"/>
        <v>3.101</v>
      </c>
      <c r="BK341" s="6">
        <f t="shared" si="65"/>
        <v>3.101</v>
      </c>
      <c r="BL341" s="6">
        <v>50.55</v>
      </c>
      <c r="BM341" s="6">
        <f t="shared" si="66"/>
        <v>50.55</v>
      </c>
      <c r="BN341" s="6">
        <f t="shared" si="67"/>
        <v>50.55</v>
      </c>
      <c r="BO341" s="6">
        <v>11</v>
      </c>
      <c r="BP341" s="6">
        <v>4</v>
      </c>
      <c r="BQ341" s="6">
        <v>19172</v>
      </c>
      <c r="BR341" s="6">
        <v>9.8612583183183915</v>
      </c>
    </row>
    <row r="342" spans="1:70" x14ac:dyDescent="0.25">
      <c r="A342" s="6">
        <v>341</v>
      </c>
      <c r="B342" s="7">
        <v>42849</v>
      </c>
      <c r="C342" s="6">
        <v>1249.9563000000001</v>
      </c>
      <c r="D342" s="6">
        <f t="shared" si="68"/>
        <v>-4.0089642327114008E-3</v>
      </c>
      <c r="E342" s="6">
        <v>1.6954957652578159E-3</v>
      </c>
      <c r="F342" s="6">
        <v>1.6954957652578159E-3</v>
      </c>
      <c r="G342" s="6">
        <v>3.1390000000000001E-2</v>
      </c>
      <c r="H342" s="6">
        <v>9.7143592382913074E-3</v>
      </c>
      <c r="I342" s="6">
        <v>9.6674782187779473E-3</v>
      </c>
      <c r="J342" s="6">
        <v>9.6674782187779473E-3</v>
      </c>
      <c r="K342" s="6">
        <v>51.097418639011998</v>
      </c>
      <c r="L342" s="6">
        <v>9.6565417549678411E-3</v>
      </c>
      <c r="M342" s="6">
        <v>9.6102153520992075E-3</v>
      </c>
      <c r="N342" s="6">
        <v>9.6102153520992075E-3</v>
      </c>
      <c r="O342" s="6">
        <v>14.897246900845699</v>
      </c>
      <c r="P342" s="6">
        <v>-1.1027987315866848E-2</v>
      </c>
      <c r="Q342" s="6">
        <v>-1.1089246360309928E-2</v>
      </c>
      <c r="R342" s="6">
        <v>-1.1089246360309928E-2</v>
      </c>
      <c r="S342" s="6">
        <v>3.40021383687499E-2</v>
      </c>
      <c r="T342" s="6">
        <v>5.3335336691460788E-2</v>
      </c>
      <c r="U342" s="6">
        <v>5.1961640851175356E-2</v>
      </c>
      <c r="V342" s="6">
        <v>5.1961640851175356E-2</v>
      </c>
      <c r="W342" s="6">
        <v>70514448.298489094</v>
      </c>
      <c r="X342" s="6">
        <v>-0.16472427115205621</v>
      </c>
      <c r="Y342" s="6">
        <v>-0.16472427115205621</v>
      </c>
      <c r="Z342" s="6">
        <v>6386250</v>
      </c>
      <c r="AA342" s="6">
        <v>0.29049043183058176</v>
      </c>
      <c r="AB342" s="6">
        <v>0.29049043183058176</v>
      </c>
      <c r="AC342" s="6">
        <v>41775081.579924002</v>
      </c>
      <c r="AD342" s="6">
        <v>0.42354210663023112</v>
      </c>
      <c r="AE342" s="6">
        <v>0.42354210663023112</v>
      </c>
      <c r="AF342" s="6">
        <v>90086774.658436999</v>
      </c>
      <c r="AG342" s="6">
        <v>-0.44452744850488335</v>
      </c>
      <c r="AH342" s="6">
        <v>-0.44452744850488335</v>
      </c>
      <c r="AI342" s="6">
        <v>2215386.19998794</v>
      </c>
      <c r="AJ342" s="6">
        <v>0.68261640118938516</v>
      </c>
      <c r="AK342" s="6">
        <v>0.68261640118938516</v>
      </c>
      <c r="AL342" s="6">
        <v>16291975</v>
      </c>
      <c r="AM342" s="6">
        <v>3.262178585151457E-4</v>
      </c>
      <c r="AN342" s="6">
        <v>37884925434</v>
      </c>
      <c r="AO342" s="11">
        <f t="shared" si="69"/>
        <v>4.8332012443575259E-15</v>
      </c>
      <c r="AP342" s="6">
        <v>91021151.999999911</v>
      </c>
      <c r="AQ342" s="11">
        <f t="shared" si="70"/>
        <v>9.9844537077202976E-4</v>
      </c>
      <c r="AR342" s="6">
        <v>50796532.000000313</v>
      </c>
      <c r="AS342" s="11">
        <f t="shared" si="71"/>
        <v>8.8470061415896726E-4</v>
      </c>
      <c r="AT342" s="6">
        <v>8999999999</v>
      </c>
      <c r="AU342" s="6">
        <v>0</v>
      </c>
      <c r="AV342" s="6">
        <v>763</v>
      </c>
      <c r="AW342" s="6">
        <v>38.669998</v>
      </c>
      <c r="AX342" s="6">
        <v>-2.8365395264707697E-3</v>
      </c>
      <c r="AY342" s="6">
        <v>-2.8365395264707697E-3</v>
      </c>
      <c r="AZ342" s="6">
        <v>2374.1499020000001</v>
      </c>
      <c r="BA342" s="6">
        <v>1.0840068991465068E-2</v>
      </c>
      <c r="BB342" s="6">
        <v>1.0822999999999999E-2</v>
      </c>
      <c r="BC342" s="6">
        <v>0.92020000000000002</v>
      </c>
      <c r="BD342" s="6">
        <f t="shared" si="60"/>
        <v>0.92020000000000002</v>
      </c>
      <c r="BE342" s="6">
        <f t="shared" si="61"/>
        <v>0.92020000000000002</v>
      </c>
      <c r="BF342" s="6">
        <v>6.8848000000000003</v>
      </c>
      <c r="BG342" s="6">
        <f t="shared" si="62"/>
        <v>6.8848000000000003</v>
      </c>
      <c r="BH342" s="6">
        <f t="shared" si="63"/>
        <v>6.8848000000000003</v>
      </c>
      <c r="BI342" s="6">
        <v>3.0659999999999998</v>
      </c>
      <c r="BJ342" s="6">
        <f t="shared" si="64"/>
        <v>3.0659999999999998</v>
      </c>
      <c r="BK342" s="6">
        <f t="shared" si="65"/>
        <v>3.0659999999999998</v>
      </c>
      <c r="BL342" s="6">
        <v>50.55</v>
      </c>
      <c r="BM342" s="6">
        <f t="shared" si="66"/>
        <v>50.55</v>
      </c>
      <c r="BN342" s="6">
        <f t="shared" si="67"/>
        <v>50.55</v>
      </c>
      <c r="BO342" s="6">
        <v>13</v>
      </c>
      <c r="BP342" s="6">
        <v>4</v>
      </c>
      <c r="BQ342" s="6">
        <v>21272</v>
      </c>
      <c r="BR342" s="6">
        <v>9.9651939419721067</v>
      </c>
    </row>
    <row r="343" spans="1:70" x14ac:dyDescent="0.25">
      <c r="A343" s="6">
        <v>342</v>
      </c>
      <c r="B343" s="7">
        <v>42850</v>
      </c>
      <c r="C343" s="6">
        <v>1263.0450000000001</v>
      </c>
      <c r="D343" s="6">
        <f t="shared" si="68"/>
        <v>1.0471326077559684E-2</v>
      </c>
      <c r="E343" s="6">
        <v>1.0416881484227213E-2</v>
      </c>
      <c r="F343" s="6">
        <v>1.0416881484227213E-2</v>
      </c>
      <c r="G343" s="6">
        <v>3.2263E-2</v>
      </c>
      <c r="H343" s="6">
        <v>2.7811404906020985E-2</v>
      </c>
      <c r="I343" s="6">
        <v>2.7431691939822284E-2</v>
      </c>
      <c r="J343" s="6">
        <v>2.7431691939822284E-2</v>
      </c>
      <c r="K343" s="6">
        <v>50.973755474813402</v>
      </c>
      <c r="L343" s="6">
        <v>-2.4201450384850141E-3</v>
      </c>
      <c r="M343" s="6">
        <v>-2.4230783230937999E-3</v>
      </c>
      <c r="N343" s="6">
        <v>-2.4230783230937999E-3</v>
      </c>
      <c r="O343" s="6">
        <v>15.184378699565301</v>
      </c>
      <c r="P343" s="6">
        <v>1.9274151836961299E-2</v>
      </c>
      <c r="Q343" s="6">
        <v>1.9090758131322844E-2</v>
      </c>
      <c r="R343" s="6">
        <v>1.9090758131322844E-2</v>
      </c>
      <c r="S343" s="6">
        <v>3.7235441917720602E-2</v>
      </c>
      <c r="T343" s="6">
        <v>9.5091182616394238E-2</v>
      </c>
      <c r="U343" s="6">
        <v>9.0837631597354473E-2</v>
      </c>
      <c r="V343" s="6">
        <v>9.0837631597354473E-2</v>
      </c>
      <c r="W343" s="6">
        <v>93017240.895501196</v>
      </c>
      <c r="X343" s="6">
        <v>0.31912314624879889</v>
      </c>
      <c r="Y343" s="6">
        <v>0.31912314624879889</v>
      </c>
      <c r="Z343" s="6">
        <v>13473400</v>
      </c>
      <c r="AA343" s="6">
        <v>1.1097514190643962</v>
      </c>
      <c r="AB343" s="6">
        <v>1.1097514190643962</v>
      </c>
      <c r="AC343" s="6">
        <v>29265025.365697499</v>
      </c>
      <c r="AD343" s="6">
        <v>-0.29946216119990787</v>
      </c>
      <c r="AE343" s="6">
        <v>-0.29946216119990787</v>
      </c>
      <c r="AF343" s="6">
        <v>100971464.69957399</v>
      </c>
      <c r="AG343" s="6">
        <v>0.12082450595446641</v>
      </c>
      <c r="AH343" s="6">
        <v>0.12082450595446641</v>
      </c>
      <c r="AI343" s="6">
        <v>4721314.3605798399</v>
      </c>
      <c r="AJ343" s="6">
        <v>1.1311473189665717</v>
      </c>
      <c r="AK343" s="6">
        <v>1.1311473189665717</v>
      </c>
      <c r="AL343" s="6">
        <v>16293824.999999998</v>
      </c>
      <c r="AM343" s="6">
        <v>1.1355283813031492E-4</v>
      </c>
      <c r="AN343" s="6">
        <v>37884925433.999931</v>
      </c>
      <c r="AO343" s="11">
        <f t="shared" si="69"/>
        <v>-1.8124504666340635E-15</v>
      </c>
      <c r="AP343" s="6">
        <v>91051879.99999994</v>
      </c>
      <c r="AQ343" s="11">
        <f t="shared" si="70"/>
        <v>3.3759185996711877E-4</v>
      </c>
      <c r="AR343" s="6">
        <v>50812407.000000015</v>
      </c>
      <c r="AS343" s="11">
        <f t="shared" si="71"/>
        <v>3.125213351120482E-4</v>
      </c>
      <c r="AT343" s="6">
        <v>8999999999</v>
      </c>
      <c r="AU343" s="6">
        <v>0</v>
      </c>
      <c r="AV343" s="6">
        <v>763</v>
      </c>
      <c r="AW343" s="6">
        <v>38.700001</v>
      </c>
      <c r="AX343" s="6">
        <v>7.758728097167388E-4</v>
      </c>
      <c r="AY343" s="6">
        <v>7.758728097167388E-4</v>
      </c>
      <c r="AZ343" s="6">
        <v>2388.610107</v>
      </c>
      <c r="BA343" s="6">
        <v>6.0906874447222079E-3</v>
      </c>
      <c r="BB343" s="6">
        <v>6.0906874447222079E-3</v>
      </c>
      <c r="BC343" s="6">
        <v>0.9153</v>
      </c>
      <c r="BD343" s="6">
        <f t="shared" si="60"/>
        <v>0.9153</v>
      </c>
      <c r="BE343" s="6">
        <f t="shared" si="61"/>
        <v>0.9153</v>
      </c>
      <c r="BF343" s="6">
        <v>6.8846999999999996</v>
      </c>
      <c r="BG343" s="6">
        <f t="shared" si="62"/>
        <v>6.8846999999999996</v>
      </c>
      <c r="BH343" s="6">
        <f t="shared" si="63"/>
        <v>6.8846999999999996</v>
      </c>
      <c r="BI343" s="6">
        <v>3.0430000000000001</v>
      </c>
      <c r="BJ343" s="6">
        <f t="shared" si="64"/>
        <v>3.0430000000000001</v>
      </c>
      <c r="BK343" s="6">
        <f t="shared" si="65"/>
        <v>3.0430000000000001</v>
      </c>
      <c r="BL343" s="6">
        <v>50</v>
      </c>
      <c r="BM343" s="6">
        <f t="shared" si="66"/>
        <v>50</v>
      </c>
      <c r="BN343" s="6">
        <f t="shared" si="67"/>
        <v>50</v>
      </c>
      <c r="BO343" s="6">
        <v>13</v>
      </c>
      <c r="BP343" s="6">
        <v>4</v>
      </c>
      <c r="BQ343" s="6">
        <v>21921</v>
      </c>
      <c r="BR343" s="6">
        <v>9.995245977775669</v>
      </c>
    </row>
    <row r="344" spans="1:70" x14ac:dyDescent="0.25">
      <c r="A344" s="6">
        <v>343</v>
      </c>
      <c r="B344" s="7">
        <v>42851</v>
      </c>
      <c r="C344" s="6">
        <v>1287.32</v>
      </c>
      <c r="D344" s="6">
        <f t="shared" si="68"/>
        <v>1.9219426069538189E-2</v>
      </c>
      <c r="E344" s="6">
        <v>1.9037065769444129E-2</v>
      </c>
      <c r="F344" s="6">
        <v>1.9037065769444129E-2</v>
      </c>
      <c r="G344" s="6">
        <v>3.2753999999999998E-2</v>
      </c>
      <c r="H344" s="6">
        <v>1.5218671543253832E-2</v>
      </c>
      <c r="I344" s="6">
        <v>1.5104029233990991E-2</v>
      </c>
      <c r="J344" s="6">
        <v>1.5104029233990991E-2</v>
      </c>
      <c r="K344" s="6">
        <v>54.878178566771602</v>
      </c>
      <c r="L344" s="6">
        <v>7.6596732094566036E-2</v>
      </c>
      <c r="M344" s="6">
        <v>7.3804891745877441E-2</v>
      </c>
      <c r="N344" s="6">
        <v>7.3804891745877441E-2</v>
      </c>
      <c r="O344" s="6">
        <v>15.102876636552899</v>
      </c>
      <c r="P344" s="6">
        <v>-5.3674940954109825E-3</v>
      </c>
      <c r="Q344" s="6">
        <v>-5.3819508460642082E-3</v>
      </c>
      <c r="R344" s="6">
        <v>-5.3819508460642082E-3</v>
      </c>
      <c r="S344" s="6">
        <v>4.9964603281682403E-2</v>
      </c>
      <c r="T344" s="6">
        <v>0.34185605725022711</v>
      </c>
      <c r="U344" s="6">
        <v>0.29405377292358437</v>
      </c>
      <c r="V344" s="6">
        <v>0.1474</v>
      </c>
      <c r="W344" s="6">
        <v>121914930.776759</v>
      </c>
      <c r="X344" s="6">
        <v>0.31067025427815553</v>
      </c>
      <c r="Y344" s="6">
        <v>0.31067025427815553</v>
      </c>
      <c r="Z344" s="6">
        <v>11836100</v>
      </c>
      <c r="AA344" s="6">
        <v>-0.12152092270696335</v>
      </c>
      <c r="AB344" s="6">
        <v>-0.12152092270696335</v>
      </c>
      <c r="AC344" s="6">
        <v>90529456.770946294</v>
      </c>
      <c r="AD344" s="6">
        <v>2.09343510349589</v>
      </c>
      <c r="AE344" s="6">
        <v>1.9708600000000001</v>
      </c>
      <c r="AF344" s="6">
        <v>111241583.114517</v>
      </c>
      <c r="AG344" s="6">
        <v>0.10171307750660311</v>
      </c>
      <c r="AH344" s="6">
        <v>0.10171307750660311</v>
      </c>
      <c r="AI344" s="6">
        <v>13124268.5344075</v>
      </c>
      <c r="AJ344" s="6">
        <v>1.7797912894738204</v>
      </c>
      <c r="AK344" s="6">
        <v>1.7797912894738204</v>
      </c>
      <c r="AL344" s="6">
        <v>16295637</v>
      </c>
      <c r="AM344" s="6">
        <v>1.112077734971293E-4</v>
      </c>
      <c r="AN344" s="6">
        <v>37884925433.999817</v>
      </c>
      <c r="AO344" s="11">
        <f t="shared" si="69"/>
        <v>-3.0207507777234447E-15</v>
      </c>
      <c r="AP344" s="6">
        <v>91080836.000000015</v>
      </c>
      <c r="AQ344" s="11">
        <f t="shared" si="70"/>
        <v>3.1801649784797992E-4</v>
      </c>
      <c r="AR344" s="6">
        <v>50827682.000000045</v>
      </c>
      <c r="AS344" s="11">
        <f t="shared" si="71"/>
        <v>3.0061555635476581E-4</v>
      </c>
      <c r="AT344" s="6">
        <v>8999999999</v>
      </c>
      <c r="AU344" s="6">
        <v>0</v>
      </c>
      <c r="AV344" s="6">
        <v>763</v>
      </c>
      <c r="AW344" s="6">
        <v>38.790000999999997</v>
      </c>
      <c r="AX344" s="6">
        <v>2.3255813352562006E-3</v>
      </c>
      <c r="AY344" s="6">
        <v>2.3255813352562006E-3</v>
      </c>
      <c r="AZ344" s="6">
        <v>2387.4499510000001</v>
      </c>
      <c r="BA344" s="6">
        <v>-4.8570337896502731E-4</v>
      </c>
      <c r="BB344" s="6">
        <v>-4.8570337896502731E-4</v>
      </c>
      <c r="BC344" s="6">
        <v>0.91720000000000002</v>
      </c>
      <c r="BD344" s="6">
        <f t="shared" si="60"/>
        <v>0.91720000000000002</v>
      </c>
      <c r="BE344" s="6">
        <f t="shared" si="61"/>
        <v>0.91720000000000002</v>
      </c>
      <c r="BF344" s="6">
        <v>6.8925999999999998</v>
      </c>
      <c r="BG344" s="6">
        <f t="shared" si="62"/>
        <v>6.8925999999999998</v>
      </c>
      <c r="BH344" s="6">
        <f t="shared" si="63"/>
        <v>6.8925999999999998</v>
      </c>
      <c r="BI344" s="6">
        <v>3.1419999999999999</v>
      </c>
      <c r="BJ344" s="6">
        <f t="shared" si="64"/>
        <v>3.1419999999999999</v>
      </c>
      <c r="BK344" s="6">
        <f t="shared" si="65"/>
        <v>3.1419999999999999</v>
      </c>
      <c r="BL344" s="6">
        <v>50.5</v>
      </c>
      <c r="BM344" s="6">
        <f t="shared" si="66"/>
        <v>50.5</v>
      </c>
      <c r="BN344" s="6">
        <f t="shared" si="67"/>
        <v>50.5</v>
      </c>
      <c r="BO344" s="6">
        <v>13</v>
      </c>
      <c r="BP344" s="6">
        <v>4</v>
      </c>
      <c r="BQ344" s="6">
        <v>20036</v>
      </c>
      <c r="BR344" s="6">
        <v>9.9053358433937451</v>
      </c>
    </row>
    <row r="345" spans="1:70" x14ac:dyDescent="0.25">
      <c r="A345" s="6">
        <v>344</v>
      </c>
      <c r="B345" s="7">
        <v>42852</v>
      </c>
      <c r="C345" s="6">
        <v>1331.3125</v>
      </c>
      <c r="D345" s="6">
        <f t="shared" si="68"/>
        <v>3.4173709722524363E-2</v>
      </c>
      <c r="E345" s="6">
        <v>3.3602759773599999E-2</v>
      </c>
      <c r="F345" s="6">
        <v>3.3602759773599999E-2</v>
      </c>
      <c r="G345" s="6">
        <v>3.4555000000000002E-2</v>
      </c>
      <c r="H345" s="6">
        <v>5.4985650607559507E-2</v>
      </c>
      <c r="I345" s="6">
        <v>5.3527165515682158E-2</v>
      </c>
      <c r="J345" s="6">
        <v>5.3527165515682158E-2</v>
      </c>
      <c r="K345" s="6">
        <v>63.957353762568601</v>
      </c>
      <c r="L345" s="6">
        <v>0.16544235674203633</v>
      </c>
      <c r="M345" s="6">
        <v>0.1531007203057986</v>
      </c>
      <c r="N345" s="6">
        <v>0.1376</v>
      </c>
      <c r="O345" s="6">
        <v>14.876908710566299</v>
      </c>
      <c r="P345" s="6">
        <v>-1.4961912980186754E-2</v>
      </c>
      <c r="Q345" s="6">
        <v>-1.5074971532407239E-2</v>
      </c>
      <c r="R345" s="6">
        <v>-1.5074971532407239E-2</v>
      </c>
      <c r="S345" s="6">
        <v>4.7764303421315601E-2</v>
      </c>
      <c r="T345" s="6">
        <v>-4.4037172635241491E-2</v>
      </c>
      <c r="U345" s="6">
        <v>-4.5036250196385907E-2</v>
      </c>
      <c r="V345" s="6">
        <v>-4.5036250196385907E-2</v>
      </c>
      <c r="W345" s="6">
        <v>134993633.379926</v>
      </c>
      <c r="X345" s="6">
        <v>0.10727728359306282</v>
      </c>
      <c r="Y345" s="6">
        <v>0.10727728359306282</v>
      </c>
      <c r="Z345" s="6">
        <v>16184200</v>
      </c>
      <c r="AA345" s="6">
        <v>0.36735918081124697</v>
      </c>
      <c r="AB345" s="6">
        <v>0.36735918081124697</v>
      </c>
      <c r="AC345" s="6">
        <v>186806133.13383499</v>
      </c>
      <c r="AD345" s="6">
        <v>1.0634845253350385</v>
      </c>
      <c r="AE345" s="6">
        <v>1.0634845253350385</v>
      </c>
      <c r="AF345" s="6">
        <v>105424844.674086</v>
      </c>
      <c r="AG345" s="6">
        <v>-5.2289245420419732E-2</v>
      </c>
      <c r="AH345" s="6">
        <v>-5.2289245420419732E-2</v>
      </c>
      <c r="AI345" s="6">
        <v>17645668.269784901</v>
      </c>
      <c r="AJ345" s="6">
        <v>0.34450679849500054</v>
      </c>
      <c r="AK345" s="6">
        <v>0.34450679849500054</v>
      </c>
      <c r="AL345" s="6">
        <v>16297550</v>
      </c>
      <c r="AM345" s="6">
        <v>1.1739338572649845E-4</v>
      </c>
      <c r="AN345" s="6">
        <v>37884902020.999855</v>
      </c>
      <c r="AO345" s="11">
        <f t="shared" si="69"/>
        <v>-6.1800306305581475E-7</v>
      </c>
      <c r="AP345" s="6">
        <v>91110526.000000075</v>
      </c>
      <c r="AQ345" s="11">
        <f t="shared" si="70"/>
        <v>3.259741709008863E-4</v>
      </c>
      <c r="AR345" s="6">
        <v>50841206.999999978</v>
      </c>
      <c r="AS345" s="11">
        <f t="shared" si="71"/>
        <v>2.6609515657103808E-4</v>
      </c>
      <c r="AT345" s="6">
        <v>8999999999</v>
      </c>
      <c r="AU345" s="6">
        <v>0</v>
      </c>
      <c r="AV345" s="6">
        <v>763</v>
      </c>
      <c r="AW345" s="6">
        <v>38.700001</v>
      </c>
      <c r="AX345" s="6">
        <v>-2.3201855550350802E-3</v>
      </c>
      <c r="AY345" s="6">
        <v>-2.3201855550350802E-3</v>
      </c>
      <c r="AZ345" s="6">
        <v>2388.7700199999999</v>
      </c>
      <c r="BA345" s="6">
        <v>5.5292007250118717E-4</v>
      </c>
      <c r="BB345" s="6">
        <v>5.5292007250118717E-4</v>
      </c>
      <c r="BC345" s="6">
        <v>0.91969999999999996</v>
      </c>
      <c r="BD345" s="6">
        <f t="shared" si="60"/>
        <v>0.91969999999999996</v>
      </c>
      <c r="BE345" s="6">
        <f t="shared" si="61"/>
        <v>0.91969999999999996</v>
      </c>
      <c r="BF345" s="6">
        <v>6.8978999999999999</v>
      </c>
      <c r="BG345" s="6">
        <f t="shared" si="62"/>
        <v>6.8978999999999999</v>
      </c>
      <c r="BH345" s="6">
        <f t="shared" si="63"/>
        <v>6.8978999999999999</v>
      </c>
      <c r="BI345" s="6">
        <v>3.2389999999999999</v>
      </c>
      <c r="BJ345" s="6">
        <f t="shared" si="64"/>
        <v>3.2389999999999999</v>
      </c>
      <c r="BK345" s="6">
        <f t="shared" si="65"/>
        <v>3.2389999999999999</v>
      </c>
      <c r="BL345" s="6">
        <v>50.35</v>
      </c>
      <c r="BM345" s="6">
        <f t="shared" si="66"/>
        <v>50.35</v>
      </c>
      <c r="BN345" s="6">
        <f t="shared" si="67"/>
        <v>50.35</v>
      </c>
      <c r="BO345" s="6">
        <v>13</v>
      </c>
      <c r="BP345" s="6">
        <v>4</v>
      </c>
      <c r="BQ345" s="6">
        <v>20104</v>
      </c>
      <c r="BR345" s="6">
        <v>9.9087238193313745</v>
      </c>
    </row>
    <row r="346" spans="1:70" x14ac:dyDescent="0.25">
      <c r="A346" s="6">
        <v>345</v>
      </c>
      <c r="B346" s="7">
        <v>42853</v>
      </c>
      <c r="C346" s="6">
        <v>1321.2049999999999</v>
      </c>
      <c r="D346" s="6">
        <f t="shared" si="68"/>
        <v>-7.5921318247970122E-3</v>
      </c>
      <c r="E346" s="6">
        <v>-7.6210987646402337E-3</v>
      </c>
      <c r="F346" s="6">
        <v>-7.6210987646402337E-3</v>
      </c>
      <c r="G346" s="6">
        <v>4.4694999999999999E-2</v>
      </c>
      <c r="H346" s="6">
        <v>0.29344523223846031</v>
      </c>
      <c r="I346" s="6">
        <v>0.25730938099645806</v>
      </c>
      <c r="J346" s="6">
        <v>0.14199999999999999</v>
      </c>
      <c r="K346" s="6">
        <v>73.010962915151794</v>
      </c>
      <c r="L346" s="6">
        <v>0.14155696913592236</v>
      </c>
      <c r="M346" s="6">
        <v>0.13239309300118929</v>
      </c>
      <c r="N346" s="6">
        <v>0.13239309300118929</v>
      </c>
      <c r="O346" s="6">
        <v>14.5497590647173</v>
      </c>
      <c r="P346" s="6">
        <v>-2.1990431763330109E-2</v>
      </c>
      <c r="Q346" s="6">
        <v>-2.2235825522100027E-2</v>
      </c>
      <c r="R346" s="6">
        <v>-2.2235825522100027E-2</v>
      </c>
      <c r="S346" s="6">
        <v>4.8297688236265401E-2</v>
      </c>
      <c r="T346" s="6">
        <v>1.1167017557965019E-2</v>
      </c>
      <c r="U346" s="6">
        <v>1.1105126748328758E-2</v>
      </c>
      <c r="V346" s="6">
        <v>1.1105126748328758E-2</v>
      </c>
      <c r="W346" s="6">
        <v>161417797.38181499</v>
      </c>
      <c r="X346" s="6">
        <v>0.19574377946788676</v>
      </c>
      <c r="Y346" s="6">
        <v>0.19574377946788676</v>
      </c>
      <c r="Z346" s="6">
        <v>81317400</v>
      </c>
      <c r="AA346" s="6">
        <v>4.0244930240605035</v>
      </c>
      <c r="AB346" s="6">
        <v>2.2906040000000001</v>
      </c>
      <c r="AC346" s="6">
        <v>270510184.72182399</v>
      </c>
      <c r="AD346" s="6">
        <v>0.448079782948134</v>
      </c>
      <c r="AE346" s="6">
        <v>0.448079782948134</v>
      </c>
      <c r="AF346" s="6">
        <v>57446824.611799702</v>
      </c>
      <c r="AG346" s="6">
        <v>-0.45509215793115187</v>
      </c>
      <c r="AH346" s="6">
        <v>-0.45509215793115187</v>
      </c>
      <c r="AI346" s="6">
        <v>7314674.5946197603</v>
      </c>
      <c r="AJ346" s="6">
        <v>-0.58546910874750757</v>
      </c>
      <c r="AK346" s="6">
        <v>-0.58546910874750757</v>
      </c>
      <c r="AL346" s="6">
        <v>16299212</v>
      </c>
      <c r="AM346" s="6">
        <v>1.0197851824353967E-4</v>
      </c>
      <c r="AN346" s="6">
        <v>37884902020.999886</v>
      </c>
      <c r="AO346" s="11">
        <f t="shared" si="69"/>
        <v>8.055340385487576E-16</v>
      </c>
      <c r="AP346" s="6">
        <v>91140233.999999911</v>
      </c>
      <c r="AQ346" s="11">
        <f t="shared" si="70"/>
        <v>3.2606550860913766E-4</v>
      </c>
      <c r="AR346" s="6">
        <v>50852707.000000075</v>
      </c>
      <c r="AS346" s="11">
        <f t="shared" si="71"/>
        <v>2.2619447252888514E-4</v>
      </c>
      <c r="AT346" s="6">
        <v>8999999999</v>
      </c>
      <c r="AU346" s="6">
        <v>0</v>
      </c>
      <c r="AV346" s="6">
        <v>763</v>
      </c>
      <c r="AW346" s="6">
        <v>38.840000000000003</v>
      </c>
      <c r="AX346" s="6">
        <v>3.6175451261617046E-3</v>
      </c>
      <c r="AY346" s="6">
        <v>3.6175451261617046E-3</v>
      </c>
      <c r="AZ346" s="6">
        <v>2384.1999510000001</v>
      </c>
      <c r="BA346" s="6">
        <v>-1.9131473359665974E-3</v>
      </c>
      <c r="BB346" s="6">
        <v>-1.9131473359665974E-3</v>
      </c>
      <c r="BC346" s="6">
        <v>0.91769999999999996</v>
      </c>
      <c r="BD346" s="6">
        <f t="shared" si="60"/>
        <v>0.91769999999999996</v>
      </c>
      <c r="BE346" s="6">
        <f t="shared" si="61"/>
        <v>0.91769999999999996</v>
      </c>
      <c r="BF346" s="6">
        <v>6.8935000000000004</v>
      </c>
      <c r="BG346" s="6">
        <f t="shared" si="62"/>
        <v>6.8935000000000004</v>
      </c>
      <c r="BH346" s="6">
        <f t="shared" si="63"/>
        <v>6.8935000000000004</v>
      </c>
      <c r="BI346" s="6">
        <v>3.2759999999999998</v>
      </c>
      <c r="BJ346" s="6">
        <f t="shared" si="64"/>
        <v>3.2759999999999998</v>
      </c>
      <c r="BK346" s="6">
        <f t="shared" si="65"/>
        <v>3.2759999999999998</v>
      </c>
      <c r="BL346" s="6">
        <v>49.9</v>
      </c>
      <c r="BM346" s="6">
        <f t="shared" si="66"/>
        <v>49.9</v>
      </c>
      <c r="BN346" s="6">
        <f t="shared" si="67"/>
        <v>49.9</v>
      </c>
      <c r="BO346" s="6">
        <v>13</v>
      </c>
      <c r="BP346" s="6">
        <v>4</v>
      </c>
      <c r="BQ346" s="6">
        <v>19969</v>
      </c>
      <c r="BR346" s="6">
        <v>9.9019864264098612</v>
      </c>
    </row>
    <row r="347" spans="1:70" x14ac:dyDescent="0.25">
      <c r="A347" s="6">
        <v>346</v>
      </c>
      <c r="B347" s="7">
        <v>42856</v>
      </c>
      <c r="C347" s="6">
        <v>1408.4449999999999</v>
      </c>
      <c r="D347" s="6">
        <f t="shared" si="68"/>
        <v>6.603063112840174E-2</v>
      </c>
      <c r="E347" s="6">
        <v>4.2465892257349411E-2</v>
      </c>
      <c r="F347" s="6">
        <v>4.2465892257349411E-2</v>
      </c>
      <c r="G347" s="6">
        <v>5.3275000000000003E-2</v>
      </c>
      <c r="H347" s="6">
        <v>3.4727212694466658E-2</v>
      </c>
      <c r="I347" s="6">
        <v>3.4137829364560737E-2</v>
      </c>
      <c r="J347" s="6">
        <v>3.4137829364560737E-2</v>
      </c>
      <c r="K347" s="6">
        <v>76.846177801446999</v>
      </c>
      <c r="L347" s="6">
        <v>-3.704613439002221E-2</v>
      </c>
      <c r="M347" s="6">
        <v>-3.7749775278649533E-2</v>
      </c>
      <c r="N347" s="6">
        <v>-3.7749775278649533E-2</v>
      </c>
      <c r="O347" s="6">
        <v>15.895430853776899</v>
      </c>
      <c r="P347" s="6">
        <v>-2.3755265191115111E-2</v>
      </c>
      <c r="Q347" s="6">
        <v>-2.4041971124337137E-2</v>
      </c>
      <c r="R347" s="6">
        <v>-2.4041971124337137E-2</v>
      </c>
      <c r="S347" s="6">
        <v>5.0103781595519099E-2</v>
      </c>
      <c r="T347" s="6">
        <v>-1.277504513678639E-2</v>
      </c>
      <c r="U347" s="6">
        <v>-1.2857347723427512E-2</v>
      </c>
      <c r="V347" s="6">
        <v>-1.2857347723427512E-2</v>
      </c>
      <c r="W347" s="6">
        <v>217759983.72439501</v>
      </c>
      <c r="X347" s="6">
        <v>1.5248342595067317</v>
      </c>
      <c r="Y347" s="6">
        <v>1.082905</v>
      </c>
      <c r="Z347" s="6">
        <v>60236000</v>
      </c>
      <c r="AA347" s="6">
        <v>0.34983842992430186</v>
      </c>
      <c r="AB347" s="6">
        <v>0.34983842992430186</v>
      </c>
      <c r="AC347" s="6">
        <v>290126273.04768902</v>
      </c>
      <c r="AD347" s="6">
        <v>0.6749106224272301</v>
      </c>
      <c r="AE347" s="6">
        <v>0.6749106224272301</v>
      </c>
      <c r="AF347" s="6">
        <v>102376366.235146</v>
      </c>
      <c r="AG347" s="6">
        <v>0.42027462368205537</v>
      </c>
      <c r="AH347" s="6">
        <v>0.42027462368205537</v>
      </c>
      <c r="AI347" s="6">
        <v>7122188.4906085301</v>
      </c>
      <c r="AJ347" s="6">
        <v>0.7879599206862471</v>
      </c>
      <c r="AK347" s="6">
        <v>0.7879599206862471</v>
      </c>
      <c r="AL347" s="6">
        <v>16305025</v>
      </c>
      <c r="AM347" s="6">
        <v>3.5664300826322156E-4</v>
      </c>
      <c r="AN347" s="6">
        <v>37884902020.999908</v>
      </c>
      <c r="AO347" s="11">
        <f t="shared" si="69"/>
        <v>6.0415052891156766E-16</v>
      </c>
      <c r="AP347" s="6">
        <v>91226505.999999985</v>
      </c>
      <c r="AQ347" s="11">
        <f t="shared" si="70"/>
        <v>9.4658523698846976E-4</v>
      </c>
      <c r="AR347" s="6">
        <v>50892857.000000022</v>
      </c>
      <c r="AS347" s="11">
        <f t="shared" si="71"/>
        <v>7.8953515689829032E-4</v>
      </c>
      <c r="AT347" s="6">
        <v>8999999999</v>
      </c>
      <c r="AU347" s="6">
        <v>0</v>
      </c>
      <c r="AV347" s="6">
        <v>767</v>
      </c>
      <c r="AW347" s="6">
        <v>38.939999</v>
      </c>
      <c r="AX347" s="6">
        <v>2.574639546858827E-3</v>
      </c>
      <c r="AY347" s="6">
        <v>2.574639546858827E-3</v>
      </c>
      <c r="AZ347" s="6">
        <v>2388.330078</v>
      </c>
      <c r="BA347" s="6">
        <v>1.7322905313657151E-3</v>
      </c>
      <c r="BB347" s="6">
        <v>1.7322905313657151E-3</v>
      </c>
      <c r="BC347" s="6">
        <v>0.91749999999999998</v>
      </c>
      <c r="BD347" s="6">
        <f t="shared" si="60"/>
        <v>0.91749999999999998</v>
      </c>
      <c r="BE347" s="6">
        <f t="shared" si="61"/>
        <v>0.91749999999999998</v>
      </c>
      <c r="BF347" s="6">
        <v>6.8935000000000004</v>
      </c>
      <c r="BG347" s="6">
        <f t="shared" si="62"/>
        <v>6.8935000000000004</v>
      </c>
      <c r="BH347" s="6">
        <f t="shared" si="63"/>
        <v>6.8935000000000004</v>
      </c>
      <c r="BI347" s="6">
        <v>3.2149999999999999</v>
      </c>
      <c r="BJ347" s="6">
        <f t="shared" si="64"/>
        <v>3.2149999999999999</v>
      </c>
      <c r="BK347" s="6">
        <f t="shared" si="65"/>
        <v>3.2149999999999999</v>
      </c>
      <c r="BL347" s="6">
        <v>49.9</v>
      </c>
      <c r="BM347" s="6">
        <f t="shared" si="66"/>
        <v>49.9</v>
      </c>
      <c r="BN347" s="6">
        <f t="shared" si="67"/>
        <v>49.9</v>
      </c>
      <c r="BO347" s="6">
        <v>4</v>
      </c>
      <c r="BP347" s="6">
        <v>4</v>
      </c>
      <c r="BQ347" s="6">
        <v>22065</v>
      </c>
      <c r="BR347" s="6">
        <v>10.001793241320252</v>
      </c>
    </row>
    <row r="348" spans="1:70" x14ac:dyDescent="0.25">
      <c r="A348" s="6">
        <v>347</v>
      </c>
      <c r="B348" s="7">
        <v>42857</v>
      </c>
      <c r="C348" s="6">
        <v>1442.2449999999999</v>
      </c>
      <c r="D348" s="6">
        <f t="shared" si="68"/>
        <v>2.3998097192293597E-2</v>
      </c>
      <c r="E348" s="6">
        <v>2.3714668404938698E-2</v>
      </c>
      <c r="F348" s="6">
        <v>2.3714668404938698E-2</v>
      </c>
      <c r="G348" s="6">
        <v>5.4064000000000001E-2</v>
      </c>
      <c r="H348" s="6">
        <v>1.4809948381041728E-2</v>
      </c>
      <c r="I348" s="6">
        <v>1.4701351987253303E-2</v>
      </c>
      <c r="J348" s="6">
        <v>1.4701351987253303E-2</v>
      </c>
      <c r="K348" s="6">
        <v>77.346043869359093</v>
      </c>
      <c r="L348" s="6">
        <v>6.5047616187708709E-3</v>
      </c>
      <c r="M348" s="6">
        <v>6.4836969546465525E-3</v>
      </c>
      <c r="N348" s="6">
        <v>6.4836969546465525E-3</v>
      </c>
      <c r="O348" s="6">
        <v>16.023526789676399</v>
      </c>
      <c r="P348" s="6">
        <v>8.058663969404984E-3</v>
      </c>
      <c r="Q348" s="6">
        <v>8.026366338062866E-3</v>
      </c>
      <c r="R348" s="6">
        <v>8.026366338062866E-3</v>
      </c>
      <c r="S348" s="6">
        <v>5.1688372827060701E-2</v>
      </c>
      <c r="T348" s="6">
        <v>3.1626180321752705E-2</v>
      </c>
      <c r="U348" s="6">
        <v>3.1136373068433358E-2</v>
      </c>
      <c r="V348" s="6">
        <v>3.1136373068433358E-2</v>
      </c>
      <c r="W348" s="6">
        <v>189160669.69719699</v>
      </c>
      <c r="X348" s="6">
        <v>-0.13133411170435405</v>
      </c>
      <c r="Y348" s="6">
        <v>-0.13133411170435405</v>
      </c>
      <c r="Z348" s="6">
        <v>34435200</v>
      </c>
      <c r="AA348" s="6">
        <v>-0.4283285742745202</v>
      </c>
      <c r="AB348" s="6">
        <v>-0.4283285742745202</v>
      </c>
      <c r="AC348" s="6">
        <v>138794895.46220601</v>
      </c>
      <c r="AD348" s="6">
        <v>-0.5216052169139751</v>
      </c>
      <c r="AE348" s="6">
        <v>-0.5216052169139751</v>
      </c>
      <c r="AF348" s="6">
        <v>52716011.289267801</v>
      </c>
      <c r="AG348" s="6">
        <v>-0.48507635865698179</v>
      </c>
      <c r="AH348" s="6">
        <v>-0.48507635865698179</v>
      </c>
      <c r="AI348" s="6">
        <v>4525482.5030441601</v>
      </c>
      <c r="AJ348" s="6">
        <v>-0.3645938310939737</v>
      </c>
      <c r="AK348" s="6">
        <v>-0.3645938310939737</v>
      </c>
      <c r="AL348" s="6">
        <v>16307175.000000002</v>
      </c>
      <c r="AM348" s="6">
        <v>1.3186119003202158E-4</v>
      </c>
      <c r="AN348" s="6">
        <v>37884902020.999924</v>
      </c>
      <c r="AO348" s="11">
        <f t="shared" si="69"/>
        <v>4.0276701927437821E-16</v>
      </c>
      <c r="AP348" s="6">
        <v>91257591.000000015</v>
      </c>
      <c r="AQ348" s="11">
        <f t="shared" si="70"/>
        <v>3.4074526541693712E-4</v>
      </c>
      <c r="AR348" s="6">
        <v>50912282.000000089</v>
      </c>
      <c r="AS348" s="11">
        <f t="shared" si="71"/>
        <v>3.816842115990275E-4</v>
      </c>
      <c r="AT348" s="6">
        <v>8999999999</v>
      </c>
      <c r="AU348" s="6">
        <v>0</v>
      </c>
      <c r="AV348" s="6">
        <v>767</v>
      </c>
      <c r="AW348" s="6">
        <v>38.759998000000003</v>
      </c>
      <c r="AX348" s="6">
        <v>-4.6225219471627927E-3</v>
      </c>
      <c r="AY348" s="6">
        <v>-4.6225219471627927E-3</v>
      </c>
      <c r="AZ348" s="6">
        <v>2391.169922</v>
      </c>
      <c r="BA348" s="6">
        <v>1.1890500505600905E-3</v>
      </c>
      <c r="BB348" s="6">
        <v>1.1890500505600905E-3</v>
      </c>
      <c r="BC348" s="6">
        <v>0.91490000000000005</v>
      </c>
      <c r="BD348" s="6">
        <f t="shared" si="60"/>
        <v>0.91490000000000005</v>
      </c>
      <c r="BE348" s="6">
        <f t="shared" si="61"/>
        <v>0.91490000000000005</v>
      </c>
      <c r="BF348" s="6">
        <v>6.8959999999999999</v>
      </c>
      <c r="BG348" s="6">
        <f t="shared" si="62"/>
        <v>6.8959999999999999</v>
      </c>
      <c r="BH348" s="6">
        <f t="shared" si="63"/>
        <v>6.8959999999999999</v>
      </c>
      <c r="BI348" s="6">
        <v>3.1949999999999998</v>
      </c>
      <c r="BJ348" s="6">
        <f t="shared" si="64"/>
        <v>3.1949999999999998</v>
      </c>
      <c r="BK348" s="6">
        <f t="shared" si="65"/>
        <v>3.1949999999999998</v>
      </c>
      <c r="BL348" s="6">
        <v>49.9</v>
      </c>
      <c r="BM348" s="6">
        <f t="shared" si="66"/>
        <v>49.9</v>
      </c>
      <c r="BN348" s="6">
        <f t="shared" si="67"/>
        <v>49.9</v>
      </c>
      <c r="BO348" s="6">
        <v>4</v>
      </c>
      <c r="BP348" s="6">
        <v>4</v>
      </c>
      <c r="BQ348" s="6">
        <v>24490</v>
      </c>
      <c r="BR348" s="6">
        <v>10.106060982105628</v>
      </c>
    </row>
    <row r="349" spans="1:70" x14ac:dyDescent="0.25">
      <c r="A349" s="6">
        <v>348</v>
      </c>
      <c r="B349" s="7">
        <v>42858</v>
      </c>
      <c r="C349" s="6">
        <v>1485.8175000000001</v>
      </c>
      <c r="D349" s="6">
        <f t="shared" si="68"/>
        <v>3.0211579863338212E-2</v>
      </c>
      <c r="E349" s="6">
        <v>2.9764198489337645E-2</v>
      </c>
      <c r="F349" s="6">
        <v>2.9764198489337645E-2</v>
      </c>
      <c r="G349" s="6">
        <v>6.0928999999999997E-2</v>
      </c>
      <c r="H349" s="6">
        <v>0.12697913583900555</v>
      </c>
      <c r="I349" s="6">
        <v>0.11954072187740319</v>
      </c>
      <c r="J349" s="6">
        <v>0.11954072187740319</v>
      </c>
      <c r="K349" s="6">
        <v>80.929491578531398</v>
      </c>
      <c r="L349" s="6">
        <v>4.6330071066400073E-2</v>
      </c>
      <c r="M349" s="6">
        <v>4.5288871378372474E-2</v>
      </c>
      <c r="N349" s="6">
        <v>4.5288871378372474E-2</v>
      </c>
      <c r="O349" s="6">
        <v>21.172687621604702</v>
      </c>
      <c r="P349" s="6">
        <v>0.32135003108340615</v>
      </c>
      <c r="Q349" s="6">
        <v>0.27865396476575338</v>
      </c>
      <c r="R349" s="6">
        <v>9.8500000000000004E-2</v>
      </c>
      <c r="S349" s="6">
        <v>5.2667998664163503E-2</v>
      </c>
      <c r="T349" s="6">
        <v>1.8952537747327435E-2</v>
      </c>
      <c r="U349" s="6">
        <v>1.8775175871560943E-2</v>
      </c>
      <c r="V349" s="6">
        <v>1.8775175871560943E-2</v>
      </c>
      <c r="W349" s="6">
        <v>206154588.92349601</v>
      </c>
      <c r="X349" s="6">
        <v>8.9838544415720242E-2</v>
      </c>
      <c r="Y349" s="6">
        <v>8.9838544415720242E-2</v>
      </c>
      <c r="Z349" s="6">
        <v>40572500</v>
      </c>
      <c r="AA349" s="6">
        <v>0.17822751138370041</v>
      </c>
      <c r="AB349" s="6">
        <v>0.17822751138370041</v>
      </c>
      <c r="AC349" s="6">
        <v>115183975.06401899</v>
      </c>
      <c r="AD349" s="6">
        <v>-0.170113751803043</v>
      </c>
      <c r="AE349" s="6">
        <v>-0.170113751803043</v>
      </c>
      <c r="AF349" s="6">
        <v>327566691.36260903</v>
      </c>
      <c r="AG349" s="6">
        <v>5.2137988696670758</v>
      </c>
      <c r="AH349" s="6">
        <v>1.5678399999999999</v>
      </c>
      <c r="AI349" s="6">
        <v>3005935.31386386</v>
      </c>
      <c r="AJ349" s="6">
        <v>-0.33577572958422558</v>
      </c>
      <c r="AK349" s="6">
        <v>-0.33577572958422558</v>
      </c>
      <c r="AL349" s="6">
        <v>16308824.999999998</v>
      </c>
      <c r="AM349" s="6">
        <v>1.0118245496208108E-4</v>
      </c>
      <c r="AN349" s="6">
        <v>37884902020.999855</v>
      </c>
      <c r="AO349" s="11">
        <f t="shared" si="69"/>
        <v>-1.8124515867347014E-15</v>
      </c>
      <c r="AP349" s="6">
        <v>91286797.999999911</v>
      </c>
      <c r="AQ349" s="11">
        <f t="shared" si="70"/>
        <v>3.2005008766772822E-4</v>
      </c>
      <c r="AR349" s="6">
        <v>50931682.000000142</v>
      </c>
      <c r="AS349" s="11">
        <f t="shared" si="71"/>
        <v>3.8104754369588305E-4</v>
      </c>
      <c r="AT349" s="6">
        <v>8999999999</v>
      </c>
      <c r="AU349" s="6">
        <v>0</v>
      </c>
      <c r="AV349" s="6">
        <v>767</v>
      </c>
      <c r="AW349" s="6">
        <v>38.669998</v>
      </c>
      <c r="AX349" s="6">
        <v>-2.3219815439619838E-3</v>
      </c>
      <c r="AY349" s="6">
        <v>-2.3219815439619838E-3</v>
      </c>
      <c r="AZ349" s="6">
        <v>2388.1298830000001</v>
      </c>
      <c r="BA349" s="6">
        <v>-1.271360505177841E-3</v>
      </c>
      <c r="BB349" s="6">
        <v>-1.271360505177841E-3</v>
      </c>
      <c r="BC349" s="6">
        <v>0.91859999999999997</v>
      </c>
      <c r="BD349" s="6">
        <f t="shared" si="60"/>
        <v>0.91859999999999997</v>
      </c>
      <c r="BE349" s="6">
        <f t="shared" si="61"/>
        <v>0.91859999999999997</v>
      </c>
      <c r="BF349" s="6">
        <v>6.8989000000000003</v>
      </c>
      <c r="BG349" s="6">
        <f t="shared" si="62"/>
        <v>6.8989000000000003</v>
      </c>
      <c r="BH349" s="6">
        <f t="shared" si="63"/>
        <v>6.8989000000000003</v>
      </c>
      <c r="BI349" s="6">
        <v>3.2280000000000002</v>
      </c>
      <c r="BJ349" s="6">
        <f t="shared" si="64"/>
        <v>3.2280000000000002</v>
      </c>
      <c r="BK349" s="6">
        <f t="shared" si="65"/>
        <v>3.2280000000000002</v>
      </c>
      <c r="BL349" s="6">
        <v>49.9</v>
      </c>
      <c r="BM349" s="6">
        <f t="shared" si="66"/>
        <v>49.9</v>
      </c>
      <c r="BN349" s="6">
        <f t="shared" si="67"/>
        <v>49.9</v>
      </c>
      <c r="BO349" s="6">
        <v>4</v>
      </c>
      <c r="BP349" s="6">
        <v>4</v>
      </c>
      <c r="BQ349" s="6">
        <v>25579</v>
      </c>
      <c r="BR349" s="6">
        <v>10.149566075132833</v>
      </c>
    </row>
    <row r="350" spans="1:70" x14ac:dyDescent="0.25">
      <c r="A350" s="6">
        <v>349</v>
      </c>
      <c r="B350" s="7">
        <v>42859</v>
      </c>
      <c r="C350" s="6">
        <v>1499.36</v>
      </c>
      <c r="D350" s="6">
        <f t="shared" si="68"/>
        <v>9.1145110351707331E-3</v>
      </c>
      <c r="E350" s="6">
        <v>9.073224560525282E-3</v>
      </c>
      <c r="F350" s="6">
        <v>9.073224560525282E-3</v>
      </c>
      <c r="G350" s="6">
        <v>8.0567E-2</v>
      </c>
      <c r="H350" s="6">
        <v>0.32230957343793604</v>
      </c>
      <c r="I350" s="6">
        <v>0.27937988454379548</v>
      </c>
      <c r="J350" s="6">
        <v>0.14199999999999999</v>
      </c>
      <c r="K350" s="6">
        <v>94.1122651991776</v>
      </c>
      <c r="L350" s="6">
        <v>0.16289208499294797</v>
      </c>
      <c r="M350" s="6">
        <v>0.15091007902742209</v>
      </c>
      <c r="N350" s="6">
        <v>0.1376</v>
      </c>
      <c r="O350" s="6">
        <v>23.365206967208898</v>
      </c>
      <c r="P350" s="6">
        <v>0.10355413468467463</v>
      </c>
      <c r="Q350" s="6">
        <v>9.8536002769813516E-2</v>
      </c>
      <c r="R350" s="6">
        <v>9.8500000000000004E-2</v>
      </c>
      <c r="S350" s="6">
        <v>6.2649991205893596E-2</v>
      </c>
      <c r="T350" s="6">
        <v>0.18952671061948034</v>
      </c>
      <c r="U350" s="6">
        <v>0.17355550584249532</v>
      </c>
      <c r="V350" s="6">
        <v>0.1474</v>
      </c>
      <c r="W350" s="6">
        <v>335017412.62340403</v>
      </c>
      <c r="X350" s="6">
        <v>0.62507860908072743</v>
      </c>
      <c r="Y350" s="6">
        <v>0.62507860908072743</v>
      </c>
      <c r="Z350" s="6">
        <v>152609000</v>
      </c>
      <c r="AA350" s="6">
        <v>2.7613901041345739</v>
      </c>
      <c r="AB350" s="6">
        <v>2.2906040000000001</v>
      </c>
      <c r="AC350" s="6">
        <v>269928948.78367901</v>
      </c>
      <c r="AD350" s="6">
        <v>1.3434592236780603</v>
      </c>
      <c r="AE350" s="6">
        <v>1.3434592236780603</v>
      </c>
      <c r="AF350" s="6">
        <v>325927765.42585802</v>
      </c>
      <c r="AG350" s="6">
        <v>-5.0033351374445872E-3</v>
      </c>
      <c r="AH350" s="6">
        <v>-5.0033351374445872E-3</v>
      </c>
      <c r="AI350" s="6">
        <v>9827503.1867248006</v>
      </c>
      <c r="AJ350" s="6">
        <v>2.2693661574814219</v>
      </c>
      <c r="AK350" s="6">
        <v>2.2693661574814219</v>
      </c>
      <c r="AL350" s="6">
        <v>16310900.000000002</v>
      </c>
      <c r="AM350" s="6">
        <v>1.2723172883415731E-4</v>
      </c>
      <c r="AN350" s="6">
        <v>37955579224.999939</v>
      </c>
      <c r="AO350" s="11">
        <f t="shared" si="69"/>
        <v>1.8655770565516329E-3</v>
      </c>
      <c r="AP350" s="6">
        <v>91316609.99999997</v>
      </c>
      <c r="AQ350" s="11">
        <f t="shared" si="70"/>
        <v>3.2657515274070226E-4</v>
      </c>
      <c r="AR350" s="6">
        <v>50947931.999999784</v>
      </c>
      <c r="AS350" s="11">
        <f t="shared" si="71"/>
        <v>3.1905484683663747E-4</v>
      </c>
      <c r="AT350" s="6">
        <v>8999999999</v>
      </c>
      <c r="AU350" s="6">
        <v>0</v>
      </c>
      <c r="AV350" s="6">
        <v>767</v>
      </c>
      <c r="AW350" s="6">
        <v>38.419998</v>
      </c>
      <c r="AX350" s="6">
        <v>-6.464960251614184E-3</v>
      </c>
      <c r="AY350" s="6">
        <v>-6.464960251614184E-3</v>
      </c>
      <c r="AZ350" s="6">
        <v>2389.5200199999999</v>
      </c>
      <c r="BA350" s="6">
        <v>5.8210276161929663E-4</v>
      </c>
      <c r="BB350" s="6">
        <v>5.8210276161929663E-4</v>
      </c>
      <c r="BC350" s="6">
        <v>0.9103</v>
      </c>
      <c r="BD350" s="6">
        <f t="shared" si="60"/>
        <v>0.9103</v>
      </c>
      <c r="BE350" s="6">
        <f t="shared" si="61"/>
        <v>0.9103</v>
      </c>
      <c r="BF350" s="6">
        <v>6.8962000000000003</v>
      </c>
      <c r="BG350" s="6">
        <f t="shared" si="62"/>
        <v>6.8962000000000003</v>
      </c>
      <c r="BH350" s="6">
        <f t="shared" si="63"/>
        <v>6.8962000000000003</v>
      </c>
      <c r="BI350" s="6">
        <v>3.1859999999999999</v>
      </c>
      <c r="BJ350" s="6">
        <f t="shared" si="64"/>
        <v>3.1859999999999999</v>
      </c>
      <c r="BK350" s="6">
        <f t="shared" si="65"/>
        <v>3.1859999999999999</v>
      </c>
      <c r="BL350" s="6">
        <v>49.9</v>
      </c>
      <c r="BM350" s="6">
        <f t="shared" si="66"/>
        <v>49.9</v>
      </c>
      <c r="BN350" s="6">
        <f t="shared" si="67"/>
        <v>49.9</v>
      </c>
      <c r="BO350" s="6">
        <v>4</v>
      </c>
      <c r="BP350" s="6">
        <v>4</v>
      </c>
      <c r="BQ350" s="6">
        <v>32131</v>
      </c>
      <c r="BR350" s="6">
        <v>10.377607697293703</v>
      </c>
    </row>
    <row r="351" spans="1:70" x14ac:dyDescent="0.25">
      <c r="A351" s="6">
        <v>350</v>
      </c>
      <c r="B351" s="7">
        <v>42860</v>
      </c>
      <c r="C351" s="6">
        <v>1506.0437999999999</v>
      </c>
      <c r="D351" s="6">
        <f t="shared" si="68"/>
        <v>4.4577686479564749E-3</v>
      </c>
      <c r="E351" s="6">
        <v>4.4478622267425348E-3</v>
      </c>
      <c r="F351" s="6">
        <v>4.4478622267425348E-3</v>
      </c>
      <c r="G351" s="6">
        <v>9.2864000000000002E-2</v>
      </c>
      <c r="H351" s="6">
        <v>0.15263072970322841</v>
      </c>
      <c r="I351" s="6">
        <v>0.14204692086858975</v>
      </c>
      <c r="J351" s="6">
        <v>0.14199999999999999</v>
      </c>
      <c r="K351" s="6">
        <v>91.160387137537498</v>
      </c>
      <c r="L351" s="6">
        <v>-3.1365497954945587E-2</v>
      </c>
      <c r="M351" s="6">
        <v>-3.1867929117717721E-2</v>
      </c>
      <c r="N351" s="6">
        <v>-3.1867929117717721E-2</v>
      </c>
      <c r="O351" s="6">
        <v>26.199396245481498</v>
      </c>
      <c r="P351" s="6">
        <v>0.12129955802446545</v>
      </c>
      <c r="Q351" s="6">
        <v>0.11448833232111842</v>
      </c>
      <c r="R351" s="6">
        <v>9.8500000000000004E-2</v>
      </c>
      <c r="S351" s="6">
        <v>7.0909648917692705E-2</v>
      </c>
      <c r="T351" s="6">
        <v>0.13183813042613976</v>
      </c>
      <c r="U351" s="6">
        <v>0.12384297523313016</v>
      </c>
      <c r="V351" s="6">
        <v>0.12384297523313016</v>
      </c>
      <c r="W351" s="6">
        <v>324314592.99715501</v>
      </c>
      <c r="X351" s="6">
        <v>-3.1947054758852629E-2</v>
      </c>
      <c r="Y351" s="6">
        <v>-3.1947054758852629E-2</v>
      </c>
      <c r="Z351" s="6">
        <v>186493000</v>
      </c>
      <c r="AA351" s="6">
        <v>0.22203146603411333</v>
      </c>
      <c r="AB351" s="6">
        <v>0.22203146603411333</v>
      </c>
      <c r="AC351" s="6">
        <v>233798440.24945199</v>
      </c>
      <c r="AD351" s="6">
        <v>-0.13385192176324145</v>
      </c>
      <c r="AE351" s="6">
        <v>-0.13385192176324145</v>
      </c>
      <c r="AF351" s="6">
        <v>461935867.55084801</v>
      </c>
      <c r="AG351" s="6">
        <v>0.41729523088430798</v>
      </c>
      <c r="AH351" s="6">
        <v>0.41729523088430798</v>
      </c>
      <c r="AI351" s="6">
        <v>13119313.0698677</v>
      </c>
      <c r="AJ351" s="6">
        <v>0.3349589229937413</v>
      </c>
      <c r="AK351" s="6">
        <v>0.3349589229937413</v>
      </c>
      <c r="AL351" s="6">
        <v>16312537.000000002</v>
      </c>
      <c r="AM351" s="6">
        <v>1.0036233438988651E-4</v>
      </c>
      <c r="AN351" s="6">
        <v>37955579225</v>
      </c>
      <c r="AO351" s="11">
        <f t="shared" si="69"/>
        <v>1.6080681021407887E-15</v>
      </c>
      <c r="AP351" s="6">
        <v>91346224.999999925</v>
      </c>
      <c r="AQ351" s="11">
        <f t="shared" si="70"/>
        <v>3.2431120690918448E-4</v>
      </c>
      <c r="AR351" s="6">
        <v>50964307.000000134</v>
      </c>
      <c r="AS351" s="11">
        <f t="shared" si="71"/>
        <v>3.2140656857966771E-4</v>
      </c>
      <c r="AT351" s="6">
        <v>8999999999</v>
      </c>
      <c r="AU351" s="6">
        <v>0</v>
      </c>
      <c r="AV351" s="6">
        <v>767</v>
      </c>
      <c r="AW351" s="6">
        <v>38.360000999999997</v>
      </c>
      <c r="AX351" s="6">
        <v>-1.561608618511712E-3</v>
      </c>
      <c r="AY351" s="6">
        <v>-1.561608618511712E-3</v>
      </c>
      <c r="AZ351" s="6">
        <v>2399.290039</v>
      </c>
      <c r="BA351" s="6">
        <v>4.0886951849016303E-3</v>
      </c>
      <c r="BB351" s="6">
        <v>4.0886951849016303E-3</v>
      </c>
      <c r="BC351" s="6">
        <v>0.9093</v>
      </c>
      <c r="BD351" s="6">
        <f t="shared" si="60"/>
        <v>0.9093</v>
      </c>
      <c r="BE351" s="6">
        <f t="shared" si="61"/>
        <v>0.9093</v>
      </c>
      <c r="BF351" s="6">
        <v>6.9031000000000002</v>
      </c>
      <c r="BG351" s="6">
        <f t="shared" si="62"/>
        <v>6.9031000000000002</v>
      </c>
      <c r="BH351" s="6">
        <f t="shared" si="63"/>
        <v>6.9031000000000002</v>
      </c>
      <c r="BI351" s="6">
        <v>3.266</v>
      </c>
      <c r="BJ351" s="6">
        <f t="shared" si="64"/>
        <v>3.266</v>
      </c>
      <c r="BK351" s="6">
        <f t="shared" si="65"/>
        <v>3.266</v>
      </c>
      <c r="BL351" s="6">
        <v>49.9</v>
      </c>
      <c r="BM351" s="6">
        <f t="shared" si="66"/>
        <v>49.9</v>
      </c>
      <c r="BN351" s="6">
        <f t="shared" si="67"/>
        <v>49.9</v>
      </c>
      <c r="BO351" s="6">
        <v>4</v>
      </c>
      <c r="BP351" s="6">
        <v>4</v>
      </c>
      <c r="BQ351" s="6">
        <v>28021</v>
      </c>
      <c r="BR351" s="6">
        <v>10.240745194931177</v>
      </c>
    </row>
    <row r="352" spans="1:70" x14ac:dyDescent="0.25">
      <c r="A352" s="6">
        <v>351</v>
      </c>
      <c r="B352" s="7">
        <v>42863</v>
      </c>
      <c r="C352" s="6">
        <v>1633.38</v>
      </c>
      <c r="D352" s="6">
        <f t="shared" si="68"/>
        <v>8.4550130613731289E-2</v>
      </c>
      <c r="E352" s="6">
        <v>4.7323125600225405E-2</v>
      </c>
      <c r="F352" s="6">
        <v>4.7323125600225405E-2</v>
      </c>
      <c r="G352" s="6">
        <v>0.201431</v>
      </c>
      <c r="H352" s="6">
        <v>0.46098946131584867</v>
      </c>
      <c r="I352" s="6">
        <v>0.37911391940637146</v>
      </c>
      <c r="J352" s="6">
        <v>0.14199999999999999</v>
      </c>
      <c r="K352" s="6">
        <v>87.948120051968004</v>
      </c>
      <c r="L352" s="6">
        <v>-1.9963960620063382E-2</v>
      </c>
      <c r="M352" s="6">
        <v>-2.0165933116212287E-2</v>
      </c>
      <c r="N352" s="6">
        <v>-2.0165933116212287E-2</v>
      </c>
      <c r="O352" s="6">
        <v>28.656029882966099</v>
      </c>
      <c r="P352" s="6">
        <v>-5.1121005328325163E-2</v>
      </c>
      <c r="Q352" s="6">
        <v>-5.2473996751102557E-2</v>
      </c>
      <c r="R352" s="6">
        <v>-5.2473996751102557E-2</v>
      </c>
      <c r="S352" s="6">
        <v>0.112270662620044</v>
      </c>
      <c r="T352" s="6">
        <v>0.23140689443158244</v>
      </c>
      <c r="U352" s="6">
        <v>0.20815733233554601</v>
      </c>
      <c r="V352" s="6">
        <v>0.1474</v>
      </c>
      <c r="W352" s="6">
        <v>276144904.85303599</v>
      </c>
      <c r="X352" s="6">
        <v>0.84269339237188412</v>
      </c>
      <c r="Y352" s="6">
        <v>0.84269339237188412</v>
      </c>
      <c r="Z352" s="6">
        <v>403253000</v>
      </c>
      <c r="AA352" s="6">
        <v>0.63892004812069192</v>
      </c>
      <c r="AB352" s="6">
        <v>0.63892004812069192</v>
      </c>
      <c r="AC352" s="6">
        <v>166178760.54281801</v>
      </c>
      <c r="AD352" s="6">
        <v>0.51776583550569044</v>
      </c>
      <c r="AE352" s="6">
        <v>0.51776583550569044</v>
      </c>
      <c r="AF352" s="6">
        <v>166397074.308548</v>
      </c>
      <c r="AG352" s="6">
        <v>-0.41092463187297951</v>
      </c>
      <c r="AH352" s="6">
        <v>-0.41092463187297951</v>
      </c>
      <c r="AI352" s="6">
        <v>32621849.366849199</v>
      </c>
      <c r="AJ352" s="6">
        <v>0.87228278496011202</v>
      </c>
      <c r="AK352" s="6">
        <v>0.87228278496011202</v>
      </c>
      <c r="AL352" s="6">
        <v>16318974.999999998</v>
      </c>
      <c r="AM352" s="6">
        <v>3.9466577148583777E-4</v>
      </c>
      <c r="AN352" s="6">
        <v>37955579224.999977</v>
      </c>
      <c r="AO352" s="11">
        <f t="shared" si="69"/>
        <v>-6.0302553830279483E-16</v>
      </c>
      <c r="AP352" s="6">
        <v>91435144.99999997</v>
      </c>
      <c r="AQ352" s="11">
        <f t="shared" si="70"/>
        <v>9.7343924174255446E-4</v>
      </c>
      <c r="AR352" s="6">
        <v>51010831.999999888</v>
      </c>
      <c r="AS352" s="11">
        <f t="shared" si="71"/>
        <v>9.1289380231843447E-4</v>
      </c>
      <c r="AT352" s="6">
        <v>8999999999</v>
      </c>
      <c r="AU352" s="6">
        <v>0</v>
      </c>
      <c r="AV352" s="6">
        <v>766</v>
      </c>
      <c r="AW352" s="6">
        <v>38.380001</v>
      </c>
      <c r="AX352" s="6">
        <v>5.2137642019360554E-4</v>
      </c>
      <c r="AY352" s="6">
        <v>5.2137642019360554E-4</v>
      </c>
      <c r="AZ352" s="6">
        <v>2399.3798830000001</v>
      </c>
      <c r="BA352" s="6">
        <v>3.7446077189371702E-5</v>
      </c>
      <c r="BB352" s="6">
        <v>3.7446077189371702E-5</v>
      </c>
      <c r="BC352" s="6">
        <v>0.91539999999999999</v>
      </c>
      <c r="BD352" s="6">
        <f t="shared" si="60"/>
        <v>0.91539999999999999</v>
      </c>
      <c r="BE352" s="6">
        <f t="shared" si="61"/>
        <v>0.91539999999999999</v>
      </c>
      <c r="BF352" s="6">
        <v>6.9044999999999996</v>
      </c>
      <c r="BG352" s="6">
        <f t="shared" si="62"/>
        <v>6.9044999999999996</v>
      </c>
      <c r="BH352" s="6">
        <f t="shared" si="63"/>
        <v>6.9044999999999996</v>
      </c>
      <c r="BI352" s="6">
        <v>3.1720000000000002</v>
      </c>
      <c r="BJ352" s="6">
        <f t="shared" si="64"/>
        <v>3.1720000000000002</v>
      </c>
      <c r="BK352" s="6">
        <f t="shared" si="65"/>
        <v>3.1720000000000002</v>
      </c>
      <c r="BL352" s="6">
        <v>49.9</v>
      </c>
      <c r="BM352" s="6">
        <f t="shared" si="66"/>
        <v>49.9</v>
      </c>
      <c r="BN352" s="6">
        <f t="shared" si="67"/>
        <v>49.9</v>
      </c>
      <c r="BO352" s="6">
        <v>7</v>
      </c>
      <c r="BP352" s="6">
        <v>0</v>
      </c>
      <c r="BQ352" s="6">
        <v>29149</v>
      </c>
      <c r="BR352" s="6">
        <v>10.280210191778638</v>
      </c>
    </row>
    <row r="353" spans="1:70" x14ac:dyDescent="0.25">
      <c r="A353" s="6">
        <v>352</v>
      </c>
      <c r="B353" s="7">
        <v>42864</v>
      </c>
      <c r="C353" s="6">
        <v>1700.1775</v>
      </c>
      <c r="D353" s="6">
        <f t="shared" si="68"/>
        <v>4.089526013542464E-2</v>
      </c>
      <c r="E353" s="6">
        <v>4.0081169907460155E-2</v>
      </c>
      <c r="F353" s="6">
        <v>4.0081169907460155E-2</v>
      </c>
      <c r="G353" s="6">
        <v>0.160441</v>
      </c>
      <c r="H353" s="6">
        <v>-0.20349400042694521</v>
      </c>
      <c r="I353" s="6">
        <v>-0.22752061723974351</v>
      </c>
      <c r="J353" s="6">
        <v>-6.7500000000000004E-2</v>
      </c>
      <c r="K353" s="6">
        <v>87.502443907801293</v>
      </c>
      <c r="L353" s="6">
        <v>-5.0674891504601111E-3</v>
      </c>
      <c r="M353" s="6">
        <v>-5.0803724159065658E-3</v>
      </c>
      <c r="N353" s="6">
        <v>-5.0803724159065658E-3</v>
      </c>
      <c r="O353" s="6">
        <v>30.0625906435939</v>
      </c>
      <c r="P353" s="6">
        <v>4.9084285798567592E-2</v>
      </c>
      <c r="Q353" s="6">
        <v>4.7917674898069855E-2</v>
      </c>
      <c r="R353" s="6">
        <v>4.7917674898069855E-2</v>
      </c>
      <c r="S353" s="6">
        <v>0.118189401854979</v>
      </c>
      <c r="T353" s="6">
        <v>5.2718484925716638E-2</v>
      </c>
      <c r="U353" s="6">
        <v>5.1375851659036111E-2</v>
      </c>
      <c r="V353" s="6">
        <v>5.1375851659036111E-2</v>
      </c>
      <c r="W353" s="6">
        <v>383922543.25265503</v>
      </c>
      <c r="X353" s="6">
        <v>0.39029377875712817</v>
      </c>
      <c r="Y353" s="6">
        <v>0.39029377875712817</v>
      </c>
      <c r="Z353" s="6">
        <v>215174000</v>
      </c>
      <c r="AA353" s="6">
        <v>-0.46640446568283433</v>
      </c>
      <c r="AB353" s="6">
        <v>-0.46640446568283433</v>
      </c>
      <c r="AC353" s="6">
        <v>258922158.284697</v>
      </c>
      <c r="AD353" s="6">
        <v>0.55809417183601218</v>
      </c>
      <c r="AE353" s="6">
        <v>0.55809417183601218</v>
      </c>
      <c r="AF353" s="6">
        <v>306100677.083049</v>
      </c>
      <c r="AG353" s="6">
        <v>0.83957968224519597</v>
      </c>
      <c r="AH353" s="6">
        <v>0.83957968224519597</v>
      </c>
      <c r="AI353" s="6">
        <v>19702758.5782017</v>
      </c>
      <c r="AJ353" s="6">
        <v>-0.3960257017732437</v>
      </c>
      <c r="AK353" s="6">
        <v>-0.3960257017732437</v>
      </c>
      <c r="AL353" s="6">
        <v>16320887</v>
      </c>
      <c r="AM353" s="6">
        <v>1.1716422140495115E-4</v>
      </c>
      <c r="AN353" s="6">
        <v>37955579224.999969</v>
      </c>
      <c r="AO353" s="11">
        <f t="shared" si="69"/>
        <v>-2.0100851276759839E-16</v>
      </c>
      <c r="AP353" s="6">
        <v>91464616.00000006</v>
      </c>
      <c r="AQ353" s="11">
        <f t="shared" si="70"/>
        <v>3.2231588849221399E-4</v>
      </c>
      <c r="AR353" s="6">
        <v>51025557.000000089</v>
      </c>
      <c r="AS353" s="11">
        <f t="shared" si="71"/>
        <v>2.8866418019218344E-4</v>
      </c>
      <c r="AT353" s="6">
        <v>8999999999</v>
      </c>
      <c r="AU353" s="6">
        <v>0</v>
      </c>
      <c r="AV353" s="6">
        <v>766</v>
      </c>
      <c r="AW353" s="6">
        <v>38.25</v>
      </c>
      <c r="AX353" s="6">
        <v>-3.38720679032812E-3</v>
      </c>
      <c r="AY353" s="6">
        <v>-3.38720679032812E-3</v>
      </c>
      <c r="AZ353" s="6">
        <v>2396.919922</v>
      </c>
      <c r="BA353" s="6">
        <v>-1.0252486558836506E-3</v>
      </c>
      <c r="BB353" s="6">
        <v>-1.0252486558836506E-3</v>
      </c>
      <c r="BC353" s="6">
        <v>0.91959999999999997</v>
      </c>
      <c r="BD353" s="6">
        <f t="shared" si="60"/>
        <v>0.91959999999999997</v>
      </c>
      <c r="BE353" s="6">
        <f t="shared" si="61"/>
        <v>0.91959999999999997</v>
      </c>
      <c r="BF353" s="6">
        <v>6.9074</v>
      </c>
      <c r="BG353" s="6">
        <f t="shared" si="62"/>
        <v>6.9074</v>
      </c>
      <c r="BH353" s="6">
        <f t="shared" si="63"/>
        <v>6.9074</v>
      </c>
      <c r="BI353" s="6">
        <v>3.2269999999999999</v>
      </c>
      <c r="BJ353" s="6">
        <f t="shared" si="64"/>
        <v>3.2269999999999999</v>
      </c>
      <c r="BK353" s="6">
        <f t="shared" si="65"/>
        <v>3.2269999999999999</v>
      </c>
      <c r="BL353" s="6">
        <v>49.9</v>
      </c>
      <c r="BM353" s="6">
        <f t="shared" si="66"/>
        <v>49.9</v>
      </c>
      <c r="BN353" s="6">
        <f t="shared" si="67"/>
        <v>49.9</v>
      </c>
      <c r="BO353" s="6">
        <v>7</v>
      </c>
      <c r="BP353" s="6">
        <v>0</v>
      </c>
      <c r="BQ353" s="6">
        <v>33299</v>
      </c>
      <c r="BR353" s="6">
        <v>10.413312675968536</v>
      </c>
    </row>
    <row r="354" spans="1:70" x14ac:dyDescent="0.25">
      <c r="A354" s="6">
        <v>353</v>
      </c>
      <c r="B354" s="7">
        <v>42865</v>
      </c>
      <c r="C354" s="6">
        <v>1747.3175000000001</v>
      </c>
      <c r="D354" s="6">
        <f t="shared" si="68"/>
        <v>2.7726516790158733E-2</v>
      </c>
      <c r="E354" s="6">
        <v>2.7349097388766404E-2</v>
      </c>
      <c r="F354" s="6">
        <v>2.7349097388766404E-2</v>
      </c>
      <c r="G354" s="6">
        <v>0.18717500000000001</v>
      </c>
      <c r="H354" s="6">
        <v>0.16662823093847587</v>
      </c>
      <c r="I354" s="6">
        <v>0.15411773437468504</v>
      </c>
      <c r="J354" s="6">
        <v>0.14199999999999999</v>
      </c>
      <c r="K354" s="6">
        <v>88.410588868517706</v>
      </c>
      <c r="L354" s="6">
        <v>1.0378509675378877E-2</v>
      </c>
      <c r="M354" s="6">
        <v>1.0325022702239452E-2</v>
      </c>
      <c r="N354" s="6">
        <v>1.0325022702239452E-2</v>
      </c>
      <c r="O354" s="6">
        <v>32.150074807136903</v>
      </c>
      <c r="P354" s="6">
        <v>6.9437933286958062E-2</v>
      </c>
      <c r="Q354" s="6">
        <v>6.7133214464042287E-2</v>
      </c>
      <c r="R354" s="6">
        <v>6.7133214464042287E-2</v>
      </c>
      <c r="S354" s="6">
        <v>0.111131392004888</v>
      </c>
      <c r="T354" s="6">
        <v>-5.9717789745237351E-2</v>
      </c>
      <c r="U354" s="6">
        <v>-6.1575225100917529E-2</v>
      </c>
      <c r="V354" s="6">
        <v>-6.1575225100917529E-2</v>
      </c>
      <c r="W354" s="6">
        <v>288565639.422934</v>
      </c>
      <c r="X354" s="6">
        <v>-0.2483753702552646</v>
      </c>
      <c r="Y354" s="6">
        <v>-0.2483753702552646</v>
      </c>
      <c r="Z354" s="6">
        <v>140488000</v>
      </c>
      <c r="AA354" s="6">
        <v>-0.34709583871657357</v>
      </c>
      <c r="AB354" s="6">
        <v>-0.34709583871657357</v>
      </c>
      <c r="AC354" s="6">
        <v>109313275.86282</v>
      </c>
      <c r="AD354" s="6">
        <v>-0.5778141330699671</v>
      </c>
      <c r="AE354" s="6">
        <v>-0.57167100000000004</v>
      </c>
      <c r="AF354" s="6">
        <v>531328948.97134799</v>
      </c>
      <c r="AG354" s="6">
        <v>0.73579801924839161</v>
      </c>
      <c r="AH354" s="6">
        <v>0.73579801924839161</v>
      </c>
      <c r="AI354" s="6">
        <v>9371652.5481486805</v>
      </c>
      <c r="AJ354" s="6">
        <v>-0.5243482017529727</v>
      </c>
      <c r="AK354" s="6">
        <v>-0.5243482017529727</v>
      </c>
      <c r="AL354" s="6">
        <v>16322762</v>
      </c>
      <c r="AM354" s="6">
        <v>1.1488346190988272E-4</v>
      </c>
      <c r="AN354" s="6">
        <v>37955579224.999969</v>
      </c>
      <c r="AO354" s="11">
        <f t="shared" si="69"/>
        <v>0</v>
      </c>
      <c r="AP354" s="6">
        <v>91494222.999999925</v>
      </c>
      <c r="AQ354" s="11">
        <f t="shared" si="70"/>
        <v>3.236989482344284E-4</v>
      </c>
      <c r="AR354" s="6">
        <v>51040131.999999933</v>
      </c>
      <c r="AS354" s="11">
        <f t="shared" si="71"/>
        <v>2.856411738894592E-4</v>
      </c>
      <c r="AT354" s="6">
        <v>8999999999</v>
      </c>
      <c r="AU354" s="6">
        <v>0</v>
      </c>
      <c r="AV354" s="6">
        <v>766</v>
      </c>
      <c r="AW354" s="6">
        <v>38.349997999999999</v>
      </c>
      <c r="AX354" s="6">
        <v>2.6143267973856043E-3</v>
      </c>
      <c r="AY354" s="6">
        <v>2.6143267973856043E-3</v>
      </c>
      <c r="AZ354" s="6">
        <v>2399.6298830000001</v>
      </c>
      <c r="BA354" s="6">
        <v>1.1306013918641129E-3</v>
      </c>
      <c r="BB354" s="6">
        <v>1.1306013918641129E-3</v>
      </c>
      <c r="BC354" s="6">
        <v>0.92020000000000002</v>
      </c>
      <c r="BD354" s="6">
        <f t="shared" si="60"/>
        <v>0.92020000000000002</v>
      </c>
      <c r="BE354" s="6">
        <f t="shared" si="61"/>
        <v>0.92020000000000002</v>
      </c>
      <c r="BF354" s="6">
        <v>6.9032</v>
      </c>
      <c r="BG354" s="6">
        <f t="shared" si="62"/>
        <v>6.9032</v>
      </c>
      <c r="BH354" s="6">
        <f t="shared" si="63"/>
        <v>6.9032</v>
      </c>
      <c r="BI354" s="6">
        <v>3.2919999999999998</v>
      </c>
      <c r="BJ354" s="6">
        <f t="shared" si="64"/>
        <v>3.2919999999999998</v>
      </c>
      <c r="BK354" s="6">
        <f t="shared" si="65"/>
        <v>3.2919999999999998</v>
      </c>
      <c r="BL354" s="6">
        <v>49.9</v>
      </c>
      <c r="BM354" s="6">
        <f t="shared" si="66"/>
        <v>49.9</v>
      </c>
      <c r="BN354" s="6">
        <f t="shared" si="67"/>
        <v>49.9</v>
      </c>
      <c r="BO354" s="6">
        <v>7</v>
      </c>
      <c r="BP354" s="6">
        <v>0</v>
      </c>
      <c r="BQ354" s="6">
        <v>34315</v>
      </c>
      <c r="BR354" s="6">
        <v>10.443366996692856</v>
      </c>
    </row>
    <row r="355" spans="1:70" x14ac:dyDescent="0.25">
      <c r="A355" s="6">
        <v>354</v>
      </c>
      <c r="B355" s="7">
        <v>42866</v>
      </c>
      <c r="C355" s="6">
        <v>1808.7788</v>
      </c>
      <c r="D355" s="6">
        <f t="shared" si="68"/>
        <v>3.5174660586870979E-2</v>
      </c>
      <c r="E355" s="6">
        <v>3.4570166670159309E-2</v>
      </c>
      <c r="F355" s="6">
        <v>3.4570166670159309E-2</v>
      </c>
      <c r="G355" s="6">
        <v>0.182093</v>
      </c>
      <c r="H355" s="6">
        <v>-2.7151061840523589E-2</v>
      </c>
      <c r="I355" s="6">
        <v>-2.7526462539391575E-2</v>
      </c>
      <c r="J355" s="6">
        <v>-2.7526462539391575E-2</v>
      </c>
      <c r="K355" s="6">
        <v>88.456648743492906</v>
      </c>
      <c r="L355" s="6">
        <v>5.2097690519513123E-4</v>
      </c>
      <c r="M355" s="6">
        <v>5.2084124384273905E-4</v>
      </c>
      <c r="N355" s="6">
        <v>5.2084124384273905E-4</v>
      </c>
      <c r="O355" s="6">
        <v>30.355774635437399</v>
      </c>
      <c r="P355" s="6">
        <v>-5.5810139866336879E-2</v>
      </c>
      <c r="Q355" s="6">
        <v>-5.7428010036211882E-2</v>
      </c>
      <c r="R355" s="6">
        <v>-5.7428010036211882E-2</v>
      </c>
      <c r="S355" s="6">
        <v>0.10914766496577399</v>
      </c>
      <c r="T355" s="6">
        <v>-1.7850285174388494E-2</v>
      </c>
      <c r="U355" s="6">
        <v>-1.8011523159159555E-2</v>
      </c>
      <c r="V355" s="6">
        <v>-1.8011523159159555E-2</v>
      </c>
      <c r="W355" s="6">
        <v>313353159.73307598</v>
      </c>
      <c r="X355" s="6">
        <v>8.5899070865510574E-2</v>
      </c>
      <c r="Y355" s="6">
        <v>8.5899070865510574E-2</v>
      </c>
      <c r="Z355" s="6">
        <v>104818000</v>
      </c>
      <c r="AA355" s="6">
        <v>-0.25390068902682078</v>
      </c>
      <c r="AB355" s="6">
        <v>-0.25390068902682078</v>
      </c>
      <c r="AC355" s="6">
        <v>94641972.774581805</v>
      </c>
      <c r="AD355" s="6">
        <v>-0.13421336953298871</v>
      </c>
      <c r="AE355" s="6">
        <v>-0.13421336953298871</v>
      </c>
      <c r="AF355" s="6">
        <v>269704026.416897</v>
      </c>
      <c r="AG355" s="6">
        <v>-0.49239726738201717</v>
      </c>
      <c r="AH355" s="6">
        <v>-0.49238500000000002</v>
      </c>
      <c r="AI355" s="6">
        <v>6092868.8832481103</v>
      </c>
      <c r="AJ355" s="6">
        <v>-0.34986184646252982</v>
      </c>
      <c r="AK355" s="6">
        <v>-0.34986184646252982</v>
      </c>
      <c r="AL355" s="6">
        <v>16324412</v>
      </c>
      <c r="AM355" s="6">
        <v>1.0108583339020687E-4</v>
      </c>
      <c r="AN355" s="6">
        <v>38305873864.999969</v>
      </c>
      <c r="AO355" s="11">
        <f t="shared" si="69"/>
        <v>9.2290684835412435E-3</v>
      </c>
      <c r="AP355" s="6">
        <v>91523968.999999955</v>
      </c>
      <c r="AQ355" s="11">
        <f t="shared" si="70"/>
        <v>3.251134227352237E-4</v>
      </c>
      <c r="AR355" s="6">
        <v>51055806.999999762</v>
      </c>
      <c r="AS355" s="11">
        <f t="shared" si="71"/>
        <v>3.0711127470886356E-4</v>
      </c>
      <c r="AT355" s="6">
        <v>8999999999</v>
      </c>
      <c r="AU355" s="6">
        <v>0</v>
      </c>
      <c r="AV355" s="6">
        <v>766</v>
      </c>
      <c r="AW355" s="6">
        <v>38.369999</v>
      </c>
      <c r="AX355" s="6">
        <v>5.2153848873735538E-4</v>
      </c>
      <c r="AY355" s="6">
        <v>5.2153848873735538E-4</v>
      </c>
      <c r="AZ355" s="6">
        <v>2394.4399410000001</v>
      </c>
      <c r="BA355" s="6">
        <v>-2.1628093718817775E-3</v>
      </c>
      <c r="BB355" s="6">
        <v>-2.1628093718817775E-3</v>
      </c>
      <c r="BC355" s="6">
        <v>0.92059999999999997</v>
      </c>
      <c r="BD355" s="6">
        <f t="shared" si="60"/>
        <v>0.92059999999999997</v>
      </c>
      <c r="BE355" s="6">
        <f t="shared" si="61"/>
        <v>0.92059999999999997</v>
      </c>
      <c r="BF355" s="6">
        <v>6.9036999999999997</v>
      </c>
      <c r="BG355" s="6">
        <f t="shared" si="62"/>
        <v>6.9036999999999997</v>
      </c>
      <c r="BH355" s="6">
        <f t="shared" si="63"/>
        <v>6.9036999999999997</v>
      </c>
      <c r="BI355" s="6">
        <v>3.3759999999999999</v>
      </c>
      <c r="BJ355" s="6">
        <f t="shared" si="64"/>
        <v>3.3759999999999999</v>
      </c>
      <c r="BK355" s="6">
        <f t="shared" si="65"/>
        <v>3.3759999999999999</v>
      </c>
      <c r="BL355" s="6">
        <v>49.9</v>
      </c>
      <c r="BM355" s="6">
        <f t="shared" si="66"/>
        <v>49.9</v>
      </c>
      <c r="BN355" s="6">
        <f t="shared" si="67"/>
        <v>49.9</v>
      </c>
      <c r="BO355" s="6">
        <v>7</v>
      </c>
      <c r="BP355" s="6">
        <v>0</v>
      </c>
      <c r="BQ355" s="6">
        <v>34283</v>
      </c>
      <c r="BR355" s="6">
        <v>10.442434052018774</v>
      </c>
    </row>
    <row r="356" spans="1:70" x14ac:dyDescent="0.25">
      <c r="A356" s="6">
        <v>355</v>
      </c>
      <c r="B356" s="7">
        <v>42867</v>
      </c>
      <c r="C356" s="6">
        <v>1700.7725</v>
      </c>
      <c r="D356" s="6">
        <f t="shared" si="68"/>
        <v>-5.9712276592361654E-2</v>
      </c>
      <c r="E356" s="6">
        <v>-6.1569361822156131E-2</v>
      </c>
      <c r="F356" s="6">
        <v>-6.1569361822156131E-2</v>
      </c>
      <c r="G356" s="6">
        <v>0.204731</v>
      </c>
      <c r="H356" s="6">
        <v>0.12432108867446849</v>
      </c>
      <c r="I356" s="6">
        <v>0.11717937675720154</v>
      </c>
      <c r="J356" s="6">
        <v>0.11717937675720154</v>
      </c>
      <c r="K356" s="6">
        <v>88.181091493256105</v>
      </c>
      <c r="L356" s="6">
        <v>-3.1151671937726649E-3</v>
      </c>
      <c r="M356" s="6">
        <v>-3.1200294275016607E-3</v>
      </c>
      <c r="N356" s="6">
        <v>-3.1200294275016607E-3</v>
      </c>
      <c r="O356" s="6">
        <v>29.0458171733233</v>
      </c>
      <c r="P356" s="6">
        <v>-4.3153484891960275E-2</v>
      </c>
      <c r="Q356" s="6">
        <v>-4.4112281678951516E-2</v>
      </c>
      <c r="R356" s="6">
        <v>-4.4112281678951516E-2</v>
      </c>
      <c r="S356" s="6">
        <v>0.118562277853607</v>
      </c>
      <c r="T356" s="6">
        <v>8.6255742537279148E-2</v>
      </c>
      <c r="U356" s="6">
        <v>8.2736684154058604E-2</v>
      </c>
      <c r="V356" s="6">
        <v>8.2736684154058604E-2</v>
      </c>
      <c r="W356" s="6">
        <v>248020430.18186599</v>
      </c>
      <c r="X356" s="6">
        <v>-0.20849551862461654</v>
      </c>
      <c r="Y356" s="6">
        <v>-0.20849551862461654</v>
      </c>
      <c r="Z356" s="6">
        <v>120422000</v>
      </c>
      <c r="AA356" s="6">
        <v>0.14886756091511</v>
      </c>
      <c r="AB356" s="6">
        <v>0.14886756091511</v>
      </c>
      <c r="AC356" s="6">
        <v>90420897.821196005</v>
      </c>
      <c r="AD356" s="6">
        <v>-4.460045400194218E-2</v>
      </c>
      <c r="AE356" s="6">
        <v>-4.460045400194218E-2</v>
      </c>
      <c r="AF356" s="6">
        <v>138141608.513385</v>
      </c>
      <c r="AG356" s="6">
        <v>-0.48780294329068863</v>
      </c>
      <c r="AH356" s="6">
        <v>-0.48780294329068863</v>
      </c>
      <c r="AI356" s="6">
        <v>9881254.7402906008</v>
      </c>
      <c r="AJ356" s="6">
        <v>0.62177373740281461</v>
      </c>
      <c r="AK356" s="6">
        <v>0.62177373740281461</v>
      </c>
      <c r="AL356" s="6">
        <v>16326387</v>
      </c>
      <c r="AM356" s="6">
        <v>1.2098444954709548E-4</v>
      </c>
      <c r="AN356" s="6">
        <v>38305873864.999977</v>
      </c>
      <c r="AO356" s="11">
        <f t="shared" si="69"/>
        <v>1.991703559129862E-16</v>
      </c>
      <c r="AP356" s="6">
        <v>91554248</v>
      </c>
      <c r="AQ356" s="11">
        <f t="shared" si="70"/>
        <v>3.3083136943115653E-4</v>
      </c>
      <c r="AR356" s="6">
        <v>51072756.999999732</v>
      </c>
      <c r="AS356" s="11">
        <f t="shared" si="71"/>
        <v>3.319896598631822E-4</v>
      </c>
      <c r="AT356" s="6">
        <v>8999999999</v>
      </c>
      <c r="AU356" s="6">
        <v>0</v>
      </c>
      <c r="AV356" s="6">
        <v>766</v>
      </c>
      <c r="AW356" s="6">
        <v>38.590000000000003</v>
      </c>
      <c r="AX356" s="6">
        <v>5.7336722891236837E-3</v>
      </c>
      <c r="AY356" s="6">
        <v>5.7336722891236837E-3</v>
      </c>
      <c r="AZ356" s="6">
        <v>2390.8999020000001</v>
      </c>
      <c r="BA356" s="6">
        <v>-1.4784413421209208E-3</v>
      </c>
      <c r="BB356" s="6">
        <v>-1.4784413421209208E-3</v>
      </c>
      <c r="BC356" s="6">
        <v>0.91490000000000005</v>
      </c>
      <c r="BD356" s="6">
        <f t="shared" si="60"/>
        <v>0.91490000000000005</v>
      </c>
      <c r="BE356" s="6">
        <f t="shared" si="61"/>
        <v>0.91490000000000005</v>
      </c>
      <c r="BF356" s="6">
        <v>6.8994</v>
      </c>
      <c r="BG356" s="6">
        <f t="shared" si="62"/>
        <v>6.8994</v>
      </c>
      <c r="BH356" s="6">
        <f t="shared" si="63"/>
        <v>6.8994</v>
      </c>
      <c r="BI356" s="6">
        <v>3.4239999999999999</v>
      </c>
      <c r="BJ356" s="6">
        <f t="shared" si="64"/>
        <v>3.4239999999999999</v>
      </c>
      <c r="BK356" s="6">
        <f t="shared" si="65"/>
        <v>3.3929999999999998</v>
      </c>
      <c r="BL356" s="6">
        <v>49.9</v>
      </c>
      <c r="BM356" s="6">
        <f t="shared" si="66"/>
        <v>49.9</v>
      </c>
      <c r="BN356" s="6">
        <f t="shared" si="67"/>
        <v>49.9</v>
      </c>
      <c r="BO356" s="6">
        <v>7</v>
      </c>
      <c r="BP356" s="6">
        <v>0</v>
      </c>
      <c r="BQ356" s="6">
        <v>48000</v>
      </c>
      <c r="BR356" s="6">
        <v>10.778977123006351</v>
      </c>
    </row>
    <row r="357" spans="1:70" x14ac:dyDescent="0.25">
      <c r="A357" s="6">
        <v>356</v>
      </c>
      <c r="B357" s="7">
        <v>42870</v>
      </c>
      <c r="C357" s="6">
        <v>1696.13</v>
      </c>
      <c r="D357" s="6">
        <f t="shared" si="68"/>
        <v>-2.7296419715158418E-3</v>
      </c>
      <c r="E357" s="6">
        <v>-4.1335059392021242E-2</v>
      </c>
      <c r="F357" s="6">
        <v>-4.1335059392021242E-2</v>
      </c>
      <c r="G357" s="6">
        <v>0.26178899999999999</v>
      </c>
      <c r="H357" s="6">
        <v>0.18316294709439493</v>
      </c>
      <c r="I357" s="6">
        <v>0.16819131608096022</v>
      </c>
      <c r="J357" s="6">
        <v>0.14199999999999999</v>
      </c>
      <c r="K357" s="6">
        <v>90.504131599224195</v>
      </c>
      <c r="L357" s="6">
        <v>4.9868506243961296E-3</v>
      </c>
      <c r="M357" s="6">
        <v>4.9744574696186893E-3</v>
      </c>
      <c r="N357" s="6">
        <v>4.9744574696186893E-3</v>
      </c>
      <c r="O357" s="6">
        <v>25.4348170496832</v>
      </c>
      <c r="P357" s="6">
        <v>-0.11187466966382618</v>
      </c>
      <c r="Q357" s="6">
        <v>-0.11864240818300294</v>
      </c>
      <c r="R357" s="6">
        <v>-8.2199999999999995E-2</v>
      </c>
      <c r="S357" s="6">
        <v>0.11670624665134401</v>
      </c>
      <c r="T357" s="6">
        <v>-6.2639163173576443E-2</v>
      </c>
      <c r="U357" s="6">
        <v>-6.468697287446655E-2</v>
      </c>
      <c r="V357" s="6">
        <v>-6.468697287446655E-2</v>
      </c>
      <c r="W357" s="6">
        <v>231039670.31027699</v>
      </c>
      <c r="X357" s="6">
        <v>0.84863188112748655</v>
      </c>
      <c r="Y357" s="6">
        <v>0.84863188112748655</v>
      </c>
      <c r="Z357" s="6">
        <v>214068000</v>
      </c>
      <c r="AA357" s="6">
        <v>2.0777503328377906</v>
      </c>
      <c r="AB357" s="6">
        <v>2.0777503328377906</v>
      </c>
      <c r="AC357" s="6">
        <v>118176219.019171</v>
      </c>
      <c r="AD357" s="6">
        <v>1.4476911341435066</v>
      </c>
      <c r="AE357" s="6">
        <v>1.4476911341435066</v>
      </c>
      <c r="AF357" s="6">
        <v>195847492.90694499</v>
      </c>
      <c r="AG357" s="6">
        <v>0.94476851646311388</v>
      </c>
      <c r="AH357" s="6">
        <v>0.94476851646311388</v>
      </c>
      <c r="AI357" s="6">
        <v>7419778.1887191702</v>
      </c>
      <c r="AJ357" s="6">
        <v>0.37702057590854154</v>
      </c>
      <c r="AK357" s="6">
        <v>0.37702057590854154</v>
      </c>
      <c r="AL357" s="6">
        <v>16332474.999999998</v>
      </c>
      <c r="AM357" s="6">
        <v>3.7289328006240069E-4</v>
      </c>
      <c r="AN357" s="6">
        <v>38305873864.99968</v>
      </c>
      <c r="AO357" s="11">
        <f t="shared" si="69"/>
        <v>-7.7676438806064599E-15</v>
      </c>
      <c r="AP357" s="6">
        <v>91640272.999999985</v>
      </c>
      <c r="AQ357" s="11">
        <f t="shared" si="70"/>
        <v>9.3960686564740397E-4</v>
      </c>
      <c r="AR357" s="6">
        <v>51121831.999999993</v>
      </c>
      <c r="AS357" s="11">
        <f t="shared" si="71"/>
        <v>9.608840971765246E-4</v>
      </c>
      <c r="AT357" s="6">
        <v>8999999999</v>
      </c>
      <c r="AU357" s="6">
        <v>0</v>
      </c>
      <c r="AV357" s="6">
        <v>771</v>
      </c>
      <c r="AW357" s="6">
        <v>38.669998</v>
      </c>
      <c r="AX357" s="6">
        <v>2.0730240995075469E-3</v>
      </c>
      <c r="AY357" s="6">
        <v>2.0730240995075469E-3</v>
      </c>
      <c r="AZ357" s="6">
        <v>2402.320068</v>
      </c>
      <c r="BA357" s="6">
        <v>4.7765136426024587E-3</v>
      </c>
      <c r="BB357" s="6">
        <v>4.7765136426024587E-3</v>
      </c>
      <c r="BC357" s="6">
        <v>0.91120000000000001</v>
      </c>
      <c r="BD357" s="6">
        <f t="shared" si="60"/>
        <v>0.91120000000000001</v>
      </c>
      <c r="BE357" s="6">
        <f t="shared" si="61"/>
        <v>0.91120000000000001</v>
      </c>
      <c r="BF357" s="6">
        <v>6.8929999999999998</v>
      </c>
      <c r="BG357" s="6">
        <f t="shared" si="62"/>
        <v>6.8929999999999998</v>
      </c>
      <c r="BH357" s="6">
        <f t="shared" si="63"/>
        <v>6.8929999999999998</v>
      </c>
      <c r="BI357" s="6">
        <v>3.3490000000000002</v>
      </c>
      <c r="BJ357" s="6">
        <f t="shared" si="64"/>
        <v>3.3490000000000002</v>
      </c>
      <c r="BK357" s="6">
        <f t="shared" si="65"/>
        <v>3.3490000000000002</v>
      </c>
      <c r="BL357" s="6">
        <v>49.9</v>
      </c>
      <c r="BM357" s="6">
        <f t="shared" si="66"/>
        <v>49.9</v>
      </c>
      <c r="BN357" s="6">
        <f t="shared" si="67"/>
        <v>49.9</v>
      </c>
      <c r="BO357" s="6">
        <v>2</v>
      </c>
      <c r="BP357" s="6">
        <v>17</v>
      </c>
      <c r="BQ357" s="6">
        <v>100318</v>
      </c>
      <c r="BR357" s="6">
        <v>11.516110387714992</v>
      </c>
    </row>
    <row r="358" spans="1:70" x14ac:dyDescent="0.25">
      <c r="A358" s="6">
        <v>357</v>
      </c>
      <c r="B358" s="7">
        <v>42871</v>
      </c>
      <c r="C358" s="6">
        <v>1716.3150000000001</v>
      </c>
      <c r="D358" s="6">
        <f t="shared" si="68"/>
        <v>1.190062082505465E-2</v>
      </c>
      <c r="E358" s="6">
        <v>1.1830365277506713E-2</v>
      </c>
      <c r="F358" s="6">
        <v>1.1830365277506713E-2</v>
      </c>
      <c r="G358" s="6">
        <v>0.33973300000000001</v>
      </c>
      <c r="H358" s="6">
        <v>0.29773596293197963</v>
      </c>
      <c r="I358" s="6">
        <v>0.26062117920126632</v>
      </c>
      <c r="J358" s="6">
        <v>0.14199999999999999</v>
      </c>
      <c r="K358" s="6">
        <v>87.091485584444996</v>
      </c>
      <c r="L358" s="6">
        <v>-3.7707074301218446E-2</v>
      </c>
      <c r="M358" s="6">
        <v>-3.8436378097722004E-2</v>
      </c>
      <c r="N358" s="6">
        <v>-3.8436378097722004E-2</v>
      </c>
      <c r="O358" s="6">
        <v>23.457491689231102</v>
      </c>
      <c r="P358" s="6">
        <v>-7.7740891809431237E-2</v>
      </c>
      <c r="Q358" s="6">
        <v>-8.0929066500372279E-2</v>
      </c>
      <c r="R358" s="6">
        <v>-8.0929066500372279E-2</v>
      </c>
      <c r="S358" s="6">
        <v>0.105576571844573</v>
      </c>
      <c r="T358" s="6">
        <v>-9.5364859432250731E-2</v>
      </c>
      <c r="U358" s="6">
        <v>-0.10022357616653657</v>
      </c>
      <c r="V358" s="6">
        <v>-0.10022357616653657</v>
      </c>
      <c r="W358" s="6">
        <v>218205145.65871999</v>
      </c>
      <c r="X358" s="6">
        <v>-5.5551172810802352E-2</v>
      </c>
      <c r="Y358" s="6">
        <v>-5.5551172810802352E-2</v>
      </c>
      <c r="Z358" s="6">
        <v>439467000</v>
      </c>
      <c r="AA358" s="6">
        <v>1.0529317786871462</v>
      </c>
      <c r="AB358" s="6">
        <v>1.0529317786871462</v>
      </c>
      <c r="AC358" s="6">
        <v>96955301.315011293</v>
      </c>
      <c r="AD358" s="6">
        <v>-0.17957011893160305</v>
      </c>
      <c r="AE358" s="6">
        <v>-0.17957011893160305</v>
      </c>
      <c r="AF358" s="6">
        <v>203766718.38854501</v>
      </c>
      <c r="AG358" s="6">
        <v>4.0435674534586762E-2</v>
      </c>
      <c r="AH358" s="6">
        <v>4.0435674534586762E-2</v>
      </c>
      <c r="AI358" s="6">
        <v>12547361.4529189</v>
      </c>
      <c r="AJ358" s="6">
        <v>0.69106961606959749</v>
      </c>
      <c r="AK358" s="6">
        <v>0.69106961606959749</v>
      </c>
      <c r="AL358" s="6">
        <v>16334186.999999998</v>
      </c>
      <c r="AM358" s="6">
        <v>1.0482183502500387E-4</v>
      </c>
      <c r="AN358" s="6">
        <v>38305873864.999863</v>
      </c>
      <c r="AO358" s="11">
        <f t="shared" si="69"/>
        <v>4.7800885419117052E-15</v>
      </c>
      <c r="AP358" s="6">
        <v>91668978.00000006</v>
      </c>
      <c r="AQ358" s="11">
        <f t="shared" si="70"/>
        <v>3.1323564477022574E-4</v>
      </c>
      <c r="AR358" s="6">
        <v>51136957.000000075</v>
      </c>
      <c r="AS358" s="11">
        <f t="shared" si="71"/>
        <v>2.9586185409165224E-4</v>
      </c>
      <c r="AT358" s="6">
        <v>8999999999</v>
      </c>
      <c r="AU358" s="6">
        <v>0</v>
      </c>
      <c r="AV358" s="6">
        <v>771</v>
      </c>
      <c r="AW358" s="6">
        <v>38.580002</v>
      </c>
      <c r="AX358" s="6">
        <v>-2.3272822512170623E-3</v>
      </c>
      <c r="AY358" s="6">
        <v>-2.3272822512170623E-3</v>
      </c>
      <c r="AZ358" s="6">
        <v>2400.669922</v>
      </c>
      <c r="BA358" s="6">
        <v>-6.8689681361807189E-4</v>
      </c>
      <c r="BB358" s="6">
        <v>-6.8689681361807189E-4</v>
      </c>
      <c r="BC358" s="6">
        <v>0.90229999999999999</v>
      </c>
      <c r="BD358" s="6">
        <f t="shared" si="60"/>
        <v>0.90229999999999999</v>
      </c>
      <c r="BE358" s="6">
        <f t="shared" si="61"/>
        <v>0.90229999999999999</v>
      </c>
      <c r="BF358" s="6">
        <v>6.8867000000000003</v>
      </c>
      <c r="BG358" s="6">
        <f t="shared" si="62"/>
        <v>6.8867000000000003</v>
      </c>
      <c r="BH358" s="6">
        <f t="shared" si="63"/>
        <v>6.8867000000000003</v>
      </c>
      <c r="BI358" s="6">
        <v>3.23</v>
      </c>
      <c r="BJ358" s="6">
        <f t="shared" si="64"/>
        <v>3.23</v>
      </c>
      <c r="BK358" s="6">
        <f t="shared" si="65"/>
        <v>3.23</v>
      </c>
      <c r="BL358" s="6">
        <v>50.3</v>
      </c>
      <c r="BM358" s="6">
        <f t="shared" si="66"/>
        <v>50.3</v>
      </c>
      <c r="BN358" s="6">
        <f t="shared" si="67"/>
        <v>50.3</v>
      </c>
      <c r="BO358" s="6">
        <v>2</v>
      </c>
      <c r="BP358" s="6">
        <v>17</v>
      </c>
      <c r="BQ358" s="6">
        <v>97760</v>
      </c>
      <c r="BR358" s="6">
        <v>11.490281003485675</v>
      </c>
    </row>
    <row r="359" spans="1:70" x14ac:dyDescent="0.25">
      <c r="A359" s="6">
        <v>358</v>
      </c>
      <c r="B359" s="7">
        <v>42872</v>
      </c>
      <c r="C359" s="6">
        <v>1804.4512999999999</v>
      </c>
      <c r="D359" s="6">
        <f t="shared" si="68"/>
        <v>5.1352053673131032E-2</v>
      </c>
      <c r="E359" s="6">
        <v>5.007700599809832E-2</v>
      </c>
      <c r="F359" s="6">
        <v>5.007700599809832E-2</v>
      </c>
      <c r="G359" s="6">
        <v>0.40537899999999999</v>
      </c>
      <c r="H359" s="6">
        <v>0.19322821156614159</v>
      </c>
      <c r="I359" s="6">
        <v>0.17666241699790927</v>
      </c>
      <c r="J359" s="6">
        <v>0.14199999999999999</v>
      </c>
      <c r="K359" s="6">
        <v>88.213167513819002</v>
      </c>
      <c r="L359" s="6">
        <v>1.2879352348243148E-2</v>
      </c>
      <c r="M359" s="6">
        <v>1.2797118813578463E-2</v>
      </c>
      <c r="N359" s="6">
        <v>1.2797118813578463E-2</v>
      </c>
      <c r="O359" s="6">
        <v>25.569669364261301</v>
      </c>
      <c r="P359" s="6">
        <v>9.0042776227428498E-2</v>
      </c>
      <c r="Q359" s="6">
        <v>8.6216939716364335E-2</v>
      </c>
      <c r="R359" s="6">
        <v>8.6216939716364335E-2</v>
      </c>
      <c r="S359" s="6">
        <v>0.12017868177303399</v>
      </c>
      <c r="T359" s="6">
        <v>0.13830824086576543</v>
      </c>
      <c r="U359" s="6">
        <v>0.12954316094837959</v>
      </c>
      <c r="V359" s="6">
        <v>0.12954316094837959</v>
      </c>
      <c r="W359" s="6">
        <v>271656160.36314499</v>
      </c>
      <c r="X359" s="6">
        <v>0.24495762711308444</v>
      </c>
      <c r="Y359" s="6">
        <v>0.24495762711308444</v>
      </c>
      <c r="Z359" s="6">
        <v>478734000</v>
      </c>
      <c r="AA359" s="6">
        <v>8.9351418877867961E-2</v>
      </c>
      <c r="AB359" s="6">
        <v>8.9351418877867961E-2</v>
      </c>
      <c r="AC359" s="6">
        <v>116563051.534209</v>
      </c>
      <c r="AD359" s="6">
        <v>0.20223494696273919</v>
      </c>
      <c r="AE359" s="6">
        <v>0.20223494696273919</v>
      </c>
      <c r="AF359" s="6">
        <v>240368701.955461</v>
      </c>
      <c r="AG359" s="6">
        <v>0.17962689813320179</v>
      </c>
      <c r="AH359" s="6">
        <v>0.17962689813320179</v>
      </c>
      <c r="AI359" s="6">
        <v>12917374.8644908</v>
      </c>
      <c r="AJ359" s="6">
        <v>2.9489340285628177E-2</v>
      </c>
      <c r="AK359" s="6">
        <v>2.9489340285628177E-2</v>
      </c>
      <c r="AL359" s="6">
        <v>16336137.000000002</v>
      </c>
      <c r="AM359" s="6">
        <v>1.1938151559081119E-4</v>
      </c>
      <c r="AN359" s="6">
        <v>38305873864.999916</v>
      </c>
      <c r="AO359" s="11">
        <f t="shared" si="69"/>
        <v>1.3941924913909073E-15</v>
      </c>
      <c r="AP359" s="6">
        <v>91696861.999999955</v>
      </c>
      <c r="AQ359" s="11">
        <f t="shared" si="70"/>
        <v>3.0418142111168377E-4</v>
      </c>
      <c r="AR359" s="6">
        <v>51149932.000000052</v>
      </c>
      <c r="AS359" s="11">
        <f t="shared" si="71"/>
        <v>2.5373038915822916E-4</v>
      </c>
      <c r="AT359" s="6">
        <v>8999999999</v>
      </c>
      <c r="AU359" s="6">
        <v>0</v>
      </c>
      <c r="AV359" s="6">
        <v>771</v>
      </c>
      <c r="AW359" s="6">
        <v>38.799999</v>
      </c>
      <c r="AX359" s="6">
        <v>5.7023584394837335E-3</v>
      </c>
      <c r="AY359" s="6">
        <v>5.7023584394837335E-3</v>
      </c>
      <c r="AZ359" s="6">
        <v>2357.030029</v>
      </c>
      <c r="BA359" s="6">
        <v>-1.8178214589219161E-2</v>
      </c>
      <c r="BB359" s="6">
        <v>-1.0115000000000001E-2</v>
      </c>
      <c r="BC359" s="6">
        <v>0.8962</v>
      </c>
      <c r="BD359" s="6">
        <f t="shared" si="60"/>
        <v>0.8962</v>
      </c>
      <c r="BE359" s="6">
        <f t="shared" si="61"/>
        <v>0.8962</v>
      </c>
      <c r="BF359" s="6">
        <v>6.8818999999999999</v>
      </c>
      <c r="BG359" s="6">
        <f t="shared" si="62"/>
        <v>6.8818999999999999</v>
      </c>
      <c r="BH359" s="6">
        <f t="shared" si="63"/>
        <v>6.8818999999999999</v>
      </c>
      <c r="BI359" s="6">
        <v>3.1920000000000002</v>
      </c>
      <c r="BJ359" s="6">
        <f t="shared" si="64"/>
        <v>3.1920000000000002</v>
      </c>
      <c r="BK359" s="6">
        <f t="shared" si="65"/>
        <v>3.1920000000000002</v>
      </c>
      <c r="BL359" s="6">
        <v>50.6</v>
      </c>
      <c r="BM359" s="6">
        <f t="shared" si="66"/>
        <v>50.6</v>
      </c>
      <c r="BN359" s="6">
        <f t="shared" si="67"/>
        <v>50.6</v>
      </c>
      <c r="BO359" s="6">
        <v>2</v>
      </c>
      <c r="BP359" s="6">
        <v>17</v>
      </c>
      <c r="BQ359" s="6">
        <v>70841</v>
      </c>
      <c r="BR359" s="6">
        <v>11.168207324135166</v>
      </c>
    </row>
    <row r="360" spans="1:70" x14ac:dyDescent="0.25">
      <c r="A360" s="6">
        <v>359</v>
      </c>
      <c r="B360" s="7">
        <v>42873</v>
      </c>
      <c r="C360" s="6">
        <v>1889.4087999999999</v>
      </c>
      <c r="D360" s="6">
        <f t="shared" si="68"/>
        <v>4.7082179496891925E-2</v>
      </c>
      <c r="E360" s="6">
        <v>4.6007419254118942E-2</v>
      </c>
      <c r="F360" s="6">
        <v>4.6007419254118942E-2</v>
      </c>
      <c r="G360" s="6">
        <v>0.36313600000000001</v>
      </c>
      <c r="H360" s="6">
        <v>-0.10420618729633251</v>
      </c>
      <c r="I360" s="6">
        <v>-0.1100450122391901</v>
      </c>
      <c r="J360" s="6">
        <v>-6.7500000000000004E-2</v>
      </c>
      <c r="K360" s="6">
        <v>96.625846229827999</v>
      </c>
      <c r="L360" s="6">
        <v>9.5367607275763142E-2</v>
      </c>
      <c r="M360" s="6">
        <v>9.1090021336081226E-2</v>
      </c>
      <c r="N360" s="6">
        <v>9.1090021336081226E-2</v>
      </c>
      <c r="O360" s="6">
        <v>28.121999634198001</v>
      </c>
      <c r="P360" s="6">
        <v>9.9818665371719253E-2</v>
      </c>
      <c r="Q360" s="6">
        <v>9.5145316553052431E-2</v>
      </c>
      <c r="R360" s="6">
        <v>9.5145316553052431E-2</v>
      </c>
      <c r="S360" s="6">
        <v>0.21343479060731699</v>
      </c>
      <c r="T360" s="6">
        <v>0.77597879639255651</v>
      </c>
      <c r="U360" s="6">
        <v>0.57435170553055326</v>
      </c>
      <c r="V360" s="6">
        <v>0.1474</v>
      </c>
      <c r="W360" s="6">
        <v>230137778.81666499</v>
      </c>
      <c r="X360" s="6">
        <v>-0.15283430896976158</v>
      </c>
      <c r="Y360" s="6">
        <v>-0.15283430896976158</v>
      </c>
      <c r="Z360" s="6">
        <v>271915000</v>
      </c>
      <c r="AA360" s="6">
        <v>-0.43201234923778131</v>
      </c>
      <c r="AB360" s="6">
        <v>-0.43201234923778131</v>
      </c>
      <c r="AC360" s="6">
        <v>148398962.68830499</v>
      </c>
      <c r="AD360" s="6">
        <v>0.27312180605320519</v>
      </c>
      <c r="AE360" s="6">
        <v>0.27312180605320519</v>
      </c>
      <c r="AF360" s="6">
        <v>199492027.96367401</v>
      </c>
      <c r="AG360" s="6">
        <v>-0.17005822163719639</v>
      </c>
      <c r="AH360" s="6">
        <v>-0.17005822163719639</v>
      </c>
      <c r="AI360" s="6">
        <v>71709336.5429831</v>
      </c>
      <c r="AJ360" s="6">
        <v>4.5513861984534012</v>
      </c>
      <c r="AK360" s="6">
        <v>2.7008559999999999</v>
      </c>
      <c r="AL360" s="6">
        <v>16337637</v>
      </c>
      <c r="AM360" s="6">
        <v>9.1820973342604634E-5</v>
      </c>
      <c r="AN360" s="6">
        <v>38532538148.999825</v>
      </c>
      <c r="AO360" s="11">
        <f t="shared" si="69"/>
        <v>5.917220027370571E-3</v>
      </c>
      <c r="AP360" s="6">
        <v>91720554.99999997</v>
      </c>
      <c r="AQ360" s="11">
        <f t="shared" si="70"/>
        <v>2.583839782872277E-4</v>
      </c>
      <c r="AR360" s="6">
        <v>51162181.999999948</v>
      </c>
      <c r="AS360" s="11">
        <f t="shared" si="71"/>
        <v>2.3949200948880401E-4</v>
      </c>
      <c r="AT360" s="6">
        <v>8999999999</v>
      </c>
      <c r="AU360" s="6">
        <v>0</v>
      </c>
      <c r="AV360" s="6">
        <v>771</v>
      </c>
      <c r="AW360" s="6">
        <v>38.689999</v>
      </c>
      <c r="AX360" s="6">
        <v>-2.8350516194600786E-3</v>
      </c>
      <c r="AY360" s="6">
        <v>-2.8350516194600786E-3</v>
      </c>
      <c r="AZ360" s="6">
        <v>2365.719971</v>
      </c>
      <c r="BA360" s="6">
        <v>3.686818535649625E-3</v>
      </c>
      <c r="BB360" s="6">
        <v>3.686818535649625E-3</v>
      </c>
      <c r="BC360" s="6">
        <v>0.90059999999999996</v>
      </c>
      <c r="BD360" s="6">
        <f t="shared" si="60"/>
        <v>0.90059999999999996</v>
      </c>
      <c r="BE360" s="6">
        <f t="shared" si="61"/>
        <v>0.90059999999999996</v>
      </c>
      <c r="BF360" s="6">
        <v>6.8893000000000004</v>
      </c>
      <c r="BG360" s="6">
        <f t="shared" si="62"/>
        <v>6.8893000000000004</v>
      </c>
      <c r="BH360" s="6">
        <f t="shared" si="63"/>
        <v>6.8893000000000004</v>
      </c>
      <c r="BI360" s="6">
        <v>3.1819999999999999</v>
      </c>
      <c r="BJ360" s="6">
        <f t="shared" si="64"/>
        <v>3.1819999999999999</v>
      </c>
      <c r="BK360" s="6">
        <f t="shared" si="65"/>
        <v>3.1819999999999999</v>
      </c>
      <c r="BL360" s="6">
        <v>50.6</v>
      </c>
      <c r="BM360" s="6">
        <f t="shared" si="66"/>
        <v>50.6</v>
      </c>
      <c r="BN360" s="6">
        <f t="shared" si="67"/>
        <v>50.6</v>
      </c>
      <c r="BO360" s="6">
        <v>2</v>
      </c>
      <c r="BP360" s="6">
        <v>17</v>
      </c>
      <c r="BQ360" s="6">
        <v>56783</v>
      </c>
      <c r="BR360" s="6">
        <v>10.947009874886279</v>
      </c>
    </row>
    <row r="361" spans="1:70" x14ac:dyDescent="0.25">
      <c r="A361" s="6">
        <v>360</v>
      </c>
      <c r="B361" s="7">
        <v>42874</v>
      </c>
      <c r="C361" s="6">
        <v>1972.9013</v>
      </c>
      <c r="D361" s="6">
        <f t="shared" si="68"/>
        <v>4.4189748666355354E-2</v>
      </c>
      <c r="E361" s="6">
        <v>4.3241224541752513E-2</v>
      </c>
      <c r="F361" s="6">
        <v>4.3241224541752513E-2</v>
      </c>
      <c r="G361" s="6">
        <v>0.34191700000000003</v>
      </c>
      <c r="H361" s="6">
        <v>-5.8432653330983395E-2</v>
      </c>
      <c r="I361" s="6">
        <v>-6.0209402196203556E-2</v>
      </c>
      <c r="J361" s="6">
        <v>-6.0209402196203556E-2</v>
      </c>
      <c r="K361" s="6">
        <v>122.162782992584</v>
      </c>
      <c r="L361" s="6">
        <v>0.26428681102585627</v>
      </c>
      <c r="M361" s="6">
        <v>0.23450817744222699</v>
      </c>
      <c r="N361" s="6">
        <v>0.1376</v>
      </c>
      <c r="O361" s="6">
        <v>27.357716141270402</v>
      </c>
      <c r="P361" s="6">
        <v>-2.7177423471629176E-2</v>
      </c>
      <c r="Q361" s="6">
        <v>-2.7553560259544436E-2</v>
      </c>
      <c r="R361" s="6">
        <v>-2.7553560259544436E-2</v>
      </c>
      <c r="S361" s="6">
        <v>0.234702094543496</v>
      </c>
      <c r="T361" s="6">
        <v>9.9643098839060223E-2</v>
      </c>
      <c r="U361" s="6">
        <v>9.4985671556363963E-2</v>
      </c>
      <c r="V361" s="6">
        <v>9.4985671556363963E-2</v>
      </c>
      <c r="W361" s="6">
        <v>279848678.07971698</v>
      </c>
      <c r="X361" s="6">
        <v>0.21600494937710013</v>
      </c>
      <c r="Y361" s="6">
        <v>0.21600494937710013</v>
      </c>
      <c r="Z361" s="6">
        <v>219898000</v>
      </c>
      <c r="AA361" s="6">
        <v>-0.19129875144806283</v>
      </c>
      <c r="AB361" s="6">
        <v>-0.19129875144806283</v>
      </c>
      <c r="AC361" s="6">
        <v>380753404.266635</v>
      </c>
      <c r="AD361" s="6">
        <v>1.5657416828873925</v>
      </c>
      <c r="AE361" s="6">
        <v>1.5657416828873925</v>
      </c>
      <c r="AF361" s="6">
        <v>161560947.34899801</v>
      </c>
      <c r="AG361" s="6">
        <v>-0.19013832784126572</v>
      </c>
      <c r="AH361" s="6">
        <v>-0.19013832784126572</v>
      </c>
      <c r="AI361" s="6">
        <v>70231314.576229796</v>
      </c>
      <c r="AJ361" s="6">
        <v>-2.0611290495866838E-2</v>
      </c>
      <c r="AK361" s="6">
        <v>-2.0611290495866838E-2</v>
      </c>
      <c r="AL361" s="6">
        <v>16339937</v>
      </c>
      <c r="AM361" s="6">
        <v>1.4077923263933456E-4</v>
      </c>
      <c r="AN361" s="6">
        <v>38532538148.999901</v>
      </c>
      <c r="AO361" s="11">
        <f t="shared" si="69"/>
        <v>1.9799875372206783E-15</v>
      </c>
      <c r="AP361" s="6">
        <v>91753654.999999851</v>
      </c>
      <c r="AQ361" s="11">
        <f t="shared" si="70"/>
        <v>3.608787583097464E-4</v>
      </c>
      <c r="AR361" s="6">
        <v>51175331.99999994</v>
      </c>
      <c r="AS361" s="11">
        <f t="shared" si="71"/>
        <v>2.5702578517844611E-4</v>
      </c>
      <c r="AT361" s="6">
        <v>8999999999</v>
      </c>
      <c r="AU361" s="6">
        <v>0</v>
      </c>
      <c r="AV361" s="6">
        <v>771</v>
      </c>
      <c r="AW361" s="6">
        <v>39.060001</v>
      </c>
      <c r="AX361" s="6">
        <v>9.5632465640539174E-3</v>
      </c>
      <c r="AY361" s="6">
        <v>9.5010000000000008E-3</v>
      </c>
      <c r="AZ361" s="6">
        <v>2381.7299800000001</v>
      </c>
      <c r="BA361" s="6">
        <v>6.7674996179841957E-3</v>
      </c>
      <c r="BB361" s="6">
        <v>6.7674996179841957E-3</v>
      </c>
      <c r="BC361" s="6">
        <v>0.89229999999999998</v>
      </c>
      <c r="BD361" s="6">
        <f t="shared" si="60"/>
        <v>0.89229999999999998</v>
      </c>
      <c r="BE361" s="6">
        <f t="shared" si="61"/>
        <v>0.89229999999999998</v>
      </c>
      <c r="BF361" s="6">
        <v>6.8849999999999998</v>
      </c>
      <c r="BG361" s="6">
        <f t="shared" si="62"/>
        <v>6.8849999999999998</v>
      </c>
      <c r="BH361" s="6">
        <f t="shared" si="63"/>
        <v>6.8849999999999998</v>
      </c>
      <c r="BI361" s="6">
        <v>3.2559999999999998</v>
      </c>
      <c r="BJ361" s="6">
        <f t="shared" si="64"/>
        <v>3.2559999999999998</v>
      </c>
      <c r="BK361" s="6">
        <f t="shared" si="65"/>
        <v>3.2559999999999998</v>
      </c>
      <c r="BL361" s="6">
        <v>50.6</v>
      </c>
      <c r="BM361" s="6">
        <f t="shared" si="66"/>
        <v>50.6</v>
      </c>
      <c r="BN361" s="6">
        <f t="shared" si="67"/>
        <v>50.6</v>
      </c>
      <c r="BO361" s="6">
        <v>2</v>
      </c>
      <c r="BP361" s="6">
        <v>17</v>
      </c>
      <c r="BQ361" s="6">
        <v>50549</v>
      </c>
      <c r="BR361" s="6">
        <v>10.830718224448617</v>
      </c>
    </row>
    <row r="362" spans="1:70" x14ac:dyDescent="0.25">
      <c r="A362" s="6">
        <v>361</v>
      </c>
      <c r="B362" s="7">
        <v>42877</v>
      </c>
      <c r="C362" s="6">
        <v>2109.3962999999999</v>
      </c>
      <c r="D362" s="6">
        <f t="shared" si="68"/>
        <v>6.9184910568004535E-2</v>
      </c>
      <c r="E362" s="6">
        <v>2.6671689856126144E-2</v>
      </c>
      <c r="F362" s="6">
        <v>2.6671689856126144E-2</v>
      </c>
      <c r="G362" s="6">
        <v>0.31697399999999998</v>
      </c>
      <c r="H362" s="6">
        <v>-6.4302730275684339E-2</v>
      </c>
      <c r="I362" s="6">
        <v>-6.6463284600951286E-2</v>
      </c>
      <c r="J362" s="6">
        <v>-6.6463284600951286E-2</v>
      </c>
      <c r="K362" s="6">
        <v>153.99006380727701</v>
      </c>
      <c r="L362" s="6">
        <v>3.5872726013255703E-2</v>
      </c>
      <c r="M362" s="6">
        <v>3.5244284951891192E-2</v>
      </c>
      <c r="N362" s="6">
        <v>3.5244284951891192E-2</v>
      </c>
      <c r="O362" s="6">
        <v>24.392830537378401</v>
      </c>
      <c r="P362" s="6">
        <v>-6.6610430617724731E-2</v>
      </c>
      <c r="Q362" s="6">
        <v>-6.8932620392504487E-2</v>
      </c>
      <c r="R362" s="6">
        <v>-6.8932620392504487E-2</v>
      </c>
      <c r="S362" s="6">
        <v>0.26220294815955603</v>
      </c>
      <c r="T362" s="6">
        <v>6.5126494063223378E-2</v>
      </c>
      <c r="U362" s="6">
        <v>6.309356587662783E-2</v>
      </c>
      <c r="V362" s="6">
        <v>6.309356587662783E-2</v>
      </c>
      <c r="W362" s="6">
        <v>580030832.78986299</v>
      </c>
      <c r="X362" s="6">
        <v>1.193114344088241</v>
      </c>
      <c r="Y362" s="6">
        <v>1.082905</v>
      </c>
      <c r="Z362" s="6">
        <v>263348000</v>
      </c>
      <c r="AA362" s="6">
        <v>1.0196947618682415</v>
      </c>
      <c r="AB362" s="6">
        <v>1.0196947618682415</v>
      </c>
      <c r="AC362" s="6">
        <v>733476989.00016606</v>
      </c>
      <c r="AD362" s="6">
        <v>1.0255233855944836</v>
      </c>
      <c r="AE362" s="6">
        <v>1.0255233855944836</v>
      </c>
      <c r="AF362" s="6">
        <v>190563471.69052801</v>
      </c>
      <c r="AG362" s="6">
        <v>0.33548444054928112</v>
      </c>
      <c r="AH362" s="6">
        <v>0.33548444054928112</v>
      </c>
      <c r="AI362" s="6">
        <v>29133904.055484802</v>
      </c>
      <c r="AJ362" s="6">
        <v>0.38508616609982327</v>
      </c>
      <c r="AK362" s="6">
        <v>0.38508616609982327</v>
      </c>
      <c r="AL362" s="6">
        <v>16345650.000000002</v>
      </c>
      <c r="AM362" s="6">
        <v>3.4963415097633867E-4</v>
      </c>
      <c r="AN362" s="6">
        <v>38532538148.999924</v>
      </c>
      <c r="AO362" s="11">
        <f t="shared" si="69"/>
        <v>5.9399626116620233E-16</v>
      </c>
      <c r="AP362" s="6">
        <v>91839791.999999687</v>
      </c>
      <c r="AQ362" s="11">
        <f t="shared" si="70"/>
        <v>9.3878549034189678E-4</v>
      </c>
      <c r="AR362" s="6">
        <v>51224532.000000112</v>
      </c>
      <c r="AS362" s="11">
        <f t="shared" si="71"/>
        <v>9.6140069985616158E-4</v>
      </c>
      <c r="AT362" s="6">
        <v>8999999999</v>
      </c>
      <c r="AU362" s="6">
        <v>0</v>
      </c>
      <c r="AV362" s="6">
        <v>787</v>
      </c>
      <c r="AW362" s="6">
        <v>39.229999999999997</v>
      </c>
      <c r="AX362" s="6">
        <v>4.3522528327635509E-3</v>
      </c>
      <c r="AY362" s="6">
        <v>4.3522528327635509E-3</v>
      </c>
      <c r="AZ362" s="6">
        <v>2394.0200199999999</v>
      </c>
      <c r="BA362" s="6">
        <v>5.1601315443826519E-3</v>
      </c>
      <c r="BB362" s="6">
        <v>5.1601315443826519E-3</v>
      </c>
      <c r="BC362" s="6">
        <v>0.88990000000000002</v>
      </c>
      <c r="BD362" s="6">
        <f t="shared" si="60"/>
        <v>0.88990000000000002</v>
      </c>
      <c r="BE362" s="6">
        <f t="shared" si="61"/>
        <v>0.88990000000000002</v>
      </c>
      <c r="BF362" s="6">
        <v>6.8864000000000001</v>
      </c>
      <c r="BG362" s="6">
        <f t="shared" si="62"/>
        <v>6.8864000000000001</v>
      </c>
      <c r="BH362" s="6">
        <f t="shared" si="63"/>
        <v>6.8864000000000001</v>
      </c>
      <c r="BI362" s="6">
        <v>3.33</v>
      </c>
      <c r="BJ362" s="6">
        <f t="shared" si="64"/>
        <v>3.33</v>
      </c>
      <c r="BK362" s="6">
        <f t="shared" si="65"/>
        <v>3.33</v>
      </c>
      <c r="BL362" s="6">
        <v>50.8</v>
      </c>
      <c r="BM362" s="6">
        <f t="shared" si="66"/>
        <v>50.8</v>
      </c>
      <c r="BN362" s="6">
        <f t="shared" si="67"/>
        <v>50.8</v>
      </c>
      <c r="BO362" s="6">
        <v>22</v>
      </c>
      <c r="BP362" s="6">
        <v>4</v>
      </c>
      <c r="BQ362" s="6">
        <v>94985</v>
      </c>
      <c r="BR362" s="6">
        <v>11.461484791301833</v>
      </c>
    </row>
    <row r="363" spans="1:70" x14ac:dyDescent="0.25">
      <c r="A363" s="6">
        <v>362</v>
      </c>
      <c r="B363" s="7">
        <v>42878</v>
      </c>
      <c r="C363" s="6">
        <v>2292.7024999999999</v>
      </c>
      <c r="D363" s="6">
        <f t="shared" si="68"/>
        <v>8.6899839541768414E-2</v>
      </c>
      <c r="E363" s="6">
        <v>8.332945995774349E-2</v>
      </c>
      <c r="F363" s="6">
        <v>6.2600000000000003E-2</v>
      </c>
      <c r="G363" s="6">
        <v>0.33218500000000001</v>
      </c>
      <c r="H363" s="6">
        <v>4.7988163067002439E-2</v>
      </c>
      <c r="I363" s="6">
        <v>4.6872291051669304E-2</v>
      </c>
      <c r="J363" s="6">
        <v>4.6872291051669304E-2</v>
      </c>
      <c r="K363" s="6">
        <v>171.080028321718</v>
      </c>
      <c r="L363" s="6">
        <v>0.11098095612084151</v>
      </c>
      <c r="M363" s="6">
        <v>0.10524336930521759</v>
      </c>
      <c r="N363" s="6">
        <v>0.10524336930521759</v>
      </c>
      <c r="O363" s="6">
        <v>31.6618298127648</v>
      </c>
      <c r="P363" s="6">
        <v>0.29799736706438124</v>
      </c>
      <c r="Q363" s="6">
        <v>0.26082258982404832</v>
      </c>
      <c r="R363" s="6">
        <v>9.8500000000000004E-2</v>
      </c>
      <c r="S363" s="6">
        <v>0.26780412989299002</v>
      </c>
      <c r="T363" s="6">
        <v>2.1362008981018601E-2</v>
      </c>
      <c r="U363" s="6">
        <v>2.1137039494635725E-2</v>
      </c>
      <c r="V363" s="6">
        <v>2.1137039494635725E-2</v>
      </c>
      <c r="W363" s="6">
        <v>389402023.73891699</v>
      </c>
      <c r="X363" s="6">
        <v>-0.32865288925081698</v>
      </c>
      <c r="Y363" s="6">
        <v>-0.32865288925081698</v>
      </c>
      <c r="Z363" s="6">
        <v>165972000</v>
      </c>
      <c r="AA363" s="6">
        <v>-0.36976168415936328</v>
      </c>
      <c r="AB363" s="6">
        <v>-0.36976168415936328</v>
      </c>
      <c r="AC363" s="6">
        <v>314107904.83580202</v>
      </c>
      <c r="AD363" s="6">
        <v>-0.57175492953913121</v>
      </c>
      <c r="AE363" s="6">
        <v>-0.57167100000000004</v>
      </c>
      <c r="AF363" s="6">
        <v>281122724.72799301</v>
      </c>
      <c r="AG363" s="6">
        <v>0.47521832087805249</v>
      </c>
      <c r="AH363" s="6">
        <v>0.47521832087805249</v>
      </c>
      <c r="AI363" s="6">
        <v>17445727.819813799</v>
      </c>
      <c r="AJ363" s="6">
        <v>-0.40118812135205634</v>
      </c>
      <c r="AK363" s="6">
        <v>-0.40118812135205634</v>
      </c>
      <c r="AL363" s="6">
        <v>16347250</v>
      </c>
      <c r="AM363" s="6">
        <v>9.7885370113647184E-5</v>
      </c>
      <c r="AN363" s="6">
        <v>38532538148.999802</v>
      </c>
      <c r="AO363" s="11">
        <f t="shared" si="69"/>
        <v>-3.1679800595530774E-15</v>
      </c>
      <c r="AP363" s="6">
        <v>91860559.999999553</v>
      </c>
      <c r="AQ363" s="11">
        <f t="shared" si="70"/>
        <v>2.2613291632744508E-4</v>
      </c>
      <c r="AR363" s="6">
        <v>51235082.00000003</v>
      </c>
      <c r="AS363" s="11">
        <f t="shared" si="71"/>
        <v>2.0595600560914876E-4</v>
      </c>
      <c r="AT363" s="6">
        <v>8999999999</v>
      </c>
      <c r="AU363" s="6">
        <v>0</v>
      </c>
      <c r="AV363" s="6">
        <v>787</v>
      </c>
      <c r="AW363" s="6">
        <v>39.060001</v>
      </c>
      <c r="AX363" s="6">
        <v>-4.3333928116236842E-3</v>
      </c>
      <c r="AY363" s="6">
        <v>-4.3333928116236842E-3</v>
      </c>
      <c r="AZ363" s="6">
        <v>2398.419922</v>
      </c>
      <c r="BA363" s="6">
        <v>1.8378718487074769E-3</v>
      </c>
      <c r="BB363" s="6">
        <v>1.8378718487074769E-3</v>
      </c>
      <c r="BC363" s="6">
        <v>0.89419999999999999</v>
      </c>
      <c r="BD363" s="6">
        <f t="shared" si="60"/>
        <v>0.89419999999999999</v>
      </c>
      <c r="BE363" s="6">
        <f t="shared" si="61"/>
        <v>0.89419999999999999</v>
      </c>
      <c r="BF363" s="6">
        <v>6.89</v>
      </c>
      <c r="BG363" s="6">
        <f t="shared" si="62"/>
        <v>6.89</v>
      </c>
      <c r="BH363" s="6">
        <f t="shared" si="63"/>
        <v>6.89</v>
      </c>
      <c r="BI363" s="6">
        <v>3.2189999999999999</v>
      </c>
      <c r="BJ363" s="6">
        <f t="shared" si="64"/>
        <v>3.2189999999999999</v>
      </c>
      <c r="BK363" s="6">
        <f t="shared" si="65"/>
        <v>3.2189999999999999</v>
      </c>
      <c r="BL363" s="6">
        <v>53.05</v>
      </c>
      <c r="BM363" s="6">
        <f t="shared" si="66"/>
        <v>53.05</v>
      </c>
      <c r="BN363" s="6">
        <f t="shared" si="67"/>
        <v>53.05</v>
      </c>
      <c r="BO363" s="6">
        <v>22</v>
      </c>
      <c r="BP363" s="6">
        <v>4</v>
      </c>
      <c r="BQ363" s="6">
        <v>99534</v>
      </c>
      <c r="BR363" s="6">
        <v>11.508264620088033</v>
      </c>
    </row>
    <row r="364" spans="1:70" x14ac:dyDescent="0.25">
      <c r="A364" s="6">
        <v>363</v>
      </c>
      <c r="B364" s="7">
        <v>42879</v>
      </c>
      <c r="C364" s="6">
        <v>2448.1313</v>
      </c>
      <c r="D364" s="6">
        <f t="shared" si="68"/>
        <v>6.7792834002667224E-2</v>
      </c>
      <c r="E364" s="6">
        <v>6.5593746069359582E-2</v>
      </c>
      <c r="F364" s="6">
        <v>6.2600000000000003E-2</v>
      </c>
      <c r="G364" s="6">
        <v>0.30376199999999998</v>
      </c>
      <c r="H364" s="6">
        <v>-8.556376717792806E-2</v>
      </c>
      <c r="I364" s="6">
        <v>-8.9447542590519458E-2</v>
      </c>
      <c r="J364" s="6">
        <v>-6.7500000000000004E-2</v>
      </c>
      <c r="K364" s="6">
        <v>190.42581317146099</v>
      </c>
      <c r="L364" s="6">
        <v>0.11308032293145877</v>
      </c>
      <c r="M364" s="6">
        <v>0.10713123764221949</v>
      </c>
      <c r="N364" s="6">
        <v>0.10713123764221949</v>
      </c>
      <c r="O364" s="6">
        <v>34.861162246880397</v>
      </c>
      <c r="P364" s="6">
        <v>0.10104698474583274</v>
      </c>
      <c r="Q364" s="6">
        <v>9.6261531440209838E-2</v>
      </c>
      <c r="R364" s="6">
        <v>9.6261531440209838E-2</v>
      </c>
      <c r="S364" s="6">
        <v>0.26214076585607599</v>
      </c>
      <c r="T364" s="6">
        <v>-2.1147411129085334E-2</v>
      </c>
      <c r="U364" s="6">
        <v>-2.1374220954466002E-2</v>
      </c>
      <c r="V364" s="6">
        <v>-2.1374220954466002E-2</v>
      </c>
      <c r="W364" s="6">
        <v>555024432.82493997</v>
      </c>
      <c r="X364" s="6">
        <v>0.42532498289497361</v>
      </c>
      <c r="Y364" s="6">
        <v>0.42532498289497361</v>
      </c>
      <c r="Z364" s="6">
        <v>153389000</v>
      </c>
      <c r="AA364" s="6">
        <v>-7.5813992721663892E-2</v>
      </c>
      <c r="AB364" s="6">
        <v>-7.5813992721663892E-2</v>
      </c>
      <c r="AC364" s="6">
        <v>465231566.89526802</v>
      </c>
      <c r="AD364" s="6">
        <v>0.48112021293594942</v>
      </c>
      <c r="AE364" s="6">
        <v>0.48112021293594942</v>
      </c>
      <c r="AF364" s="6">
        <v>380323595.00961798</v>
      </c>
      <c r="AG364" s="6">
        <v>0.35287389298609401</v>
      </c>
      <c r="AH364" s="6">
        <v>0.35287389298609401</v>
      </c>
      <c r="AI364" s="6">
        <v>21257625.910264902</v>
      </c>
      <c r="AJ364" s="6">
        <v>0.21850037612771764</v>
      </c>
      <c r="AK364" s="6">
        <v>0.21850037612771764</v>
      </c>
      <c r="AL364" s="6">
        <v>16349262</v>
      </c>
      <c r="AM364" s="6">
        <v>1.2307880530364434E-4</v>
      </c>
      <c r="AN364" s="6">
        <v>38532538148.999878</v>
      </c>
      <c r="AO364" s="11">
        <f t="shared" si="69"/>
        <v>1.9799875372206794E-15</v>
      </c>
      <c r="AP364" s="6">
        <v>91892307.999999732</v>
      </c>
      <c r="AQ364" s="11">
        <f t="shared" si="70"/>
        <v>3.4561078225714024E-4</v>
      </c>
      <c r="AR364" s="6">
        <v>51251006.999999911</v>
      </c>
      <c r="AS364" s="11">
        <f t="shared" si="71"/>
        <v>3.1082218234530751E-4</v>
      </c>
      <c r="AT364" s="6">
        <v>8999999999</v>
      </c>
      <c r="AU364" s="6">
        <v>0</v>
      </c>
      <c r="AV364" s="6">
        <v>787</v>
      </c>
      <c r="AW364" s="6">
        <v>38.82</v>
      </c>
      <c r="AX364" s="6">
        <v>-6.1444186854987398E-3</v>
      </c>
      <c r="AY364" s="6">
        <v>-6.1444186854987398E-3</v>
      </c>
      <c r="AZ364" s="6">
        <v>2404.389893</v>
      </c>
      <c r="BA364" s="6">
        <v>2.4891266726227547E-3</v>
      </c>
      <c r="BB364" s="6">
        <v>2.4891266726227547E-3</v>
      </c>
      <c r="BC364" s="6">
        <v>0.89129999999999998</v>
      </c>
      <c r="BD364" s="6">
        <f t="shared" si="60"/>
        <v>0.89129999999999998</v>
      </c>
      <c r="BE364" s="6">
        <f t="shared" si="61"/>
        <v>0.89129999999999998</v>
      </c>
      <c r="BF364" s="6">
        <v>6.8898999999999999</v>
      </c>
      <c r="BG364" s="6">
        <f t="shared" si="62"/>
        <v>6.8898999999999999</v>
      </c>
      <c r="BH364" s="6">
        <f t="shared" si="63"/>
        <v>6.8898999999999999</v>
      </c>
      <c r="BI364" s="6">
        <v>3.2090000000000001</v>
      </c>
      <c r="BJ364" s="6">
        <f t="shared" si="64"/>
        <v>3.2090000000000001</v>
      </c>
      <c r="BK364" s="6">
        <f t="shared" si="65"/>
        <v>3.2090000000000001</v>
      </c>
      <c r="BL364" s="6">
        <v>53.05</v>
      </c>
      <c r="BM364" s="6">
        <f t="shared" si="66"/>
        <v>53.05</v>
      </c>
      <c r="BN364" s="6">
        <f t="shared" si="67"/>
        <v>53.05</v>
      </c>
      <c r="BO364" s="6">
        <v>22</v>
      </c>
      <c r="BP364" s="6">
        <v>4</v>
      </c>
      <c r="BQ364" s="6">
        <v>95090</v>
      </c>
      <c r="BR364" s="6">
        <v>11.462589606831122</v>
      </c>
    </row>
    <row r="365" spans="1:70" x14ac:dyDescent="0.25">
      <c r="A365" s="6">
        <v>364</v>
      </c>
      <c r="B365" s="7">
        <v>42880</v>
      </c>
      <c r="C365" s="6">
        <v>2366.9724999999999</v>
      </c>
      <c r="D365" s="6">
        <f t="shared" si="68"/>
        <v>-3.3151326483183377E-2</v>
      </c>
      <c r="E365" s="6">
        <v>-3.3713286450260144E-2</v>
      </c>
      <c r="F365" s="6">
        <v>-3.3713286450260144E-2</v>
      </c>
      <c r="G365" s="6">
        <v>0.25081599999999998</v>
      </c>
      <c r="H365" s="6">
        <v>-0.17430093296725724</v>
      </c>
      <c r="I365" s="6">
        <v>-0.19152489747008314</v>
      </c>
      <c r="J365" s="6">
        <v>-6.7500000000000004E-2</v>
      </c>
      <c r="K365" s="6">
        <v>176.817815078867</v>
      </c>
      <c r="L365" s="6">
        <v>-7.1460890023041332E-2</v>
      </c>
      <c r="M365" s="6">
        <v>-7.4142777399615792E-2</v>
      </c>
      <c r="N365" s="6">
        <v>-7.4142777399615792E-2</v>
      </c>
      <c r="O365" s="6">
        <v>28.712406001078001</v>
      </c>
      <c r="P365" s="6">
        <v>-0.17637840649884318</v>
      </c>
      <c r="Q365" s="6">
        <v>-0.19404408573951784</v>
      </c>
      <c r="R365" s="6">
        <v>-8.2199999999999995E-2</v>
      </c>
      <c r="S365" s="6">
        <v>0.20898727667130901</v>
      </c>
      <c r="T365" s="6">
        <v>-0.20276697144445674</v>
      </c>
      <c r="U365" s="6">
        <v>-0.22660826079983959</v>
      </c>
      <c r="V365" s="6">
        <v>-0.1061</v>
      </c>
      <c r="W365" s="6">
        <v>889791512.26891804</v>
      </c>
      <c r="X365" s="6">
        <v>0.60315737406386727</v>
      </c>
      <c r="Y365" s="6">
        <v>0.60315737406386727</v>
      </c>
      <c r="Z365" s="6">
        <v>235036000</v>
      </c>
      <c r="AA365" s="6">
        <v>0.5322871913892131</v>
      </c>
      <c r="AB365" s="6">
        <v>0.5322871913892131</v>
      </c>
      <c r="AC365" s="6">
        <v>455310601.926943</v>
      </c>
      <c r="AD365" s="6">
        <v>-2.1324788931526666E-2</v>
      </c>
      <c r="AE365" s="6">
        <v>-2.1324788931526666E-2</v>
      </c>
      <c r="AF365" s="6">
        <v>370841520.992823</v>
      </c>
      <c r="AG365" s="6">
        <v>-2.4931595465580273E-2</v>
      </c>
      <c r="AH365" s="6">
        <v>-2.4931595465580273E-2</v>
      </c>
      <c r="AI365" s="6">
        <v>22226408.808796499</v>
      </c>
      <c r="AJ365" s="6">
        <v>4.5573428689597476E-2</v>
      </c>
      <c r="AK365" s="6">
        <v>4.5573428689597476E-2</v>
      </c>
      <c r="AL365" s="6">
        <v>16351700.000000002</v>
      </c>
      <c r="AM365" s="6">
        <v>1.4911988076292756E-4</v>
      </c>
      <c r="AN365" s="6">
        <v>38249335400</v>
      </c>
      <c r="AO365" s="11">
        <f t="shared" si="69"/>
        <v>-7.349703980173144E-3</v>
      </c>
      <c r="AP365" s="6">
        <v>91925938.999999955</v>
      </c>
      <c r="AQ365" s="11">
        <f t="shared" si="70"/>
        <v>3.659827545111133E-4</v>
      </c>
      <c r="AR365" s="6">
        <v>51266982.000000075</v>
      </c>
      <c r="AS365" s="11">
        <f t="shared" si="71"/>
        <v>3.117011925280598E-4</v>
      </c>
      <c r="AT365" s="6">
        <v>8999999999</v>
      </c>
      <c r="AU365" s="6">
        <v>0</v>
      </c>
      <c r="AV365" s="6">
        <v>787</v>
      </c>
      <c r="AW365" s="6">
        <v>38.650002000000001</v>
      </c>
      <c r="AX365" s="6">
        <v>-4.3791344667696974E-3</v>
      </c>
      <c r="AY365" s="6">
        <v>-4.3791344667696974E-3</v>
      </c>
      <c r="AZ365" s="6">
        <v>2415.070068</v>
      </c>
      <c r="BA365" s="6">
        <v>4.4419480513928295E-3</v>
      </c>
      <c r="BB365" s="6">
        <v>4.4419480513928295E-3</v>
      </c>
      <c r="BC365" s="6">
        <v>0.8921</v>
      </c>
      <c r="BD365" s="6">
        <f t="shared" si="60"/>
        <v>0.8921</v>
      </c>
      <c r="BE365" s="6">
        <f t="shared" si="61"/>
        <v>0.8921</v>
      </c>
      <c r="BF365" s="6">
        <v>6.8689</v>
      </c>
      <c r="BG365" s="6">
        <f t="shared" si="62"/>
        <v>6.8689</v>
      </c>
      <c r="BH365" s="6">
        <f t="shared" si="63"/>
        <v>6.8689</v>
      </c>
      <c r="BI365" s="6">
        <v>3.1840000000000002</v>
      </c>
      <c r="BJ365" s="6">
        <f t="shared" si="64"/>
        <v>3.1840000000000002</v>
      </c>
      <c r="BK365" s="6">
        <f t="shared" si="65"/>
        <v>3.1840000000000002</v>
      </c>
      <c r="BL365" s="6">
        <v>53.15</v>
      </c>
      <c r="BM365" s="6">
        <f t="shared" si="66"/>
        <v>53.15</v>
      </c>
      <c r="BN365" s="6">
        <f t="shared" si="67"/>
        <v>53.15</v>
      </c>
      <c r="BO365" s="6">
        <v>22</v>
      </c>
      <c r="BP365" s="6">
        <v>4</v>
      </c>
      <c r="BQ365" s="6">
        <v>99061</v>
      </c>
      <c r="BR365" s="6">
        <v>11.503501195722388</v>
      </c>
    </row>
    <row r="366" spans="1:70" x14ac:dyDescent="0.25">
      <c r="A366" s="6">
        <v>365</v>
      </c>
      <c r="B366" s="7">
        <v>42881</v>
      </c>
      <c r="C366" s="6">
        <v>2262.36</v>
      </c>
      <c r="D366" s="6">
        <f t="shared" si="68"/>
        <v>-4.4196753447705767E-2</v>
      </c>
      <c r="E366" s="6">
        <v>-4.5203196158041067E-2</v>
      </c>
      <c r="F366" s="6">
        <v>-4.5203196158041067E-2</v>
      </c>
      <c r="G366" s="6">
        <v>0.271538</v>
      </c>
      <c r="H366" s="6">
        <v>8.2618333758611967E-2</v>
      </c>
      <c r="I366" s="6">
        <v>7.9382490170481101E-2</v>
      </c>
      <c r="J366" s="6">
        <v>7.9382490170481101E-2</v>
      </c>
      <c r="K366" s="6">
        <v>162.944486385499</v>
      </c>
      <c r="L366" s="6">
        <v>-7.8461147634812697E-2</v>
      </c>
      <c r="M366" s="6">
        <v>-8.1710340671866388E-2</v>
      </c>
      <c r="N366" s="6">
        <v>-8.1710340671866388E-2</v>
      </c>
      <c r="O366" s="6">
        <v>24.033152702993899</v>
      </c>
      <c r="P366" s="6">
        <v>-0.16296973851332489</v>
      </c>
      <c r="Q366" s="6">
        <v>-0.17789505444291168</v>
      </c>
      <c r="R366" s="6">
        <v>-8.2199999999999995E-2</v>
      </c>
      <c r="S366" s="6">
        <v>0.189205947222466</v>
      </c>
      <c r="T366" s="6">
        <v>-9.4653271547983669E-2</v>
      </c>
      <c r="U366" s="6">
        <v>-9.9437283294647835E-2</v>
      </c>
      <c r="V366" s="6">
        <v>-9.9437283294647835E-2</v>
      </c>
      <c r="W366" s="6">
        <v>716011543.95899296</v>
      </c>
      <c r="X366" s="6">
        <v>-0.19530414250277123</v>
      </c>
      <c r="Y366" s="6">
        <v>-0.19530414250277123</v>
      </c>
      <c r="Z366" s="6">
        <v>255599000</v>
      </c>
      <c r="AA366" s="6">
        <v>8.7488725131469228E-2</v>
      </c>
      <c r="AB366" s="6">
        <v>8.7488725131469228E-2</v>
      </c>
      <c r="AC366" s="6">
        <v>320845434.46142203</v>
      </c>
      <c r="AD366" s="6">
        <v>-0.29532623860820317</v>
      </c>
      <c r="AE366" s="6">
        <v>-0.29532623860820317</v>
      </c>
      <c r="AF366" s="6">
        <v>255010637.148678</v>
      </c>
      <c r="AG366" s="6">
        <v>-0.31234604888374057</v>
      </c>
      <c r="AH366" s="6">
        <v>-0.31234604888374057</v>
      </c>
      <c r="AI366" s="6">
        <v>16777311.544366401</v>
      </c>
      <c r="AJ366" s="6">
        <v>-0.24516318903814638</v>
      </c>
      <c r="AK366" s="6">
        <v>-0.24516318903814638</v>
      </c>
      <c r="AL366" s="6">
        <v>16353675</v>
      </c>
      <c r="AM366" s="6">
        <v>1.2078254860339518E-4</v>
      </c>
      <c r="AN366" s="6">
        <v>38249335400</v>
      </c>
      <c r="AO366" s="11">
        <f t="shared" si="69"/>
        <v>0</v>
      </c>
      <c r="AP366" s="6">
        <v>91954773.000000298</v>
      </c>
      <c r="AQ366" s="11">
        <f t="shared" si="70"/>
        <v>3.1366554765725855E-4</v>
      </c>
      <c r="AR366" s="6">
        <v>51282081.999999806</v>
      </c>
      <c r="AS366" s="11">
        <f t="shared" si="71"/>
        <v>2.9453654985448055E-4</v>
      </c>
      <c r="AT366" s="6">
        <v>8999999999</v>
      </c>
      <c r="AU366" s="6">
        <v>0</v>
      </c>
      <c r="AV366" s="6">
        <v>787</v>
      </c>
      <c r="AW366" s="6">
        <v>38.599997999999999</v>
      </c>
      <c r="AX366" s="6">
        <v>-1.2937644867392574E-3</v>
      </c>
      <c r="AY366" s="6">
        <v>-1.2937644867392574E-3</v>
      </c>
      <c r="AZ366" s="6">
        <v>2415.820068</v>
      </c>
      <c r="BA366" s="6">
        <v>3.1054999601775528E-4</v>
      </c>
      <c r="BB366" s="6">
        <v>3.1054999601775528E-4</v>
      </c>
      <c r="BC366" s="6">
        <v>0.89419999999999999</v>
      </c>
      <c r="BD366" s="6">
        <f t="shared" si="60"/>
        <v>0.89419999999999999</v>
      </c>
      <c r="BE366" s="6">
        <f t="shared" si="61"/>
        <v>0.89419999999999999</v>
      </c>
      <c r="BF366" s="6">
        <v>6.8555999999999999</v>
      </c>
      <c r="BG366" s="6">
        <f t="shared" si="62"/>
        <v>6.8555999999999999</v>
      </c>
      <c r="BH366" s="6">
        <f t="shared" si="63"/>
        <v>6.8555999999999999</v>
      </c>
      <c r="BI366" s="6">
        <v>3.2360000000000002</v>
      </c>
      <c r="BJ366" s="6">
        <f t="shared" si="64"/>
        <v>3.2360000000000002</v>
      </c>
      <c r="BK366" s="6">
        <f t="shared" si="65"/>
        <v>3.2360000000000002</v>
      </c>
      <c r="BL366" s="6">
        <v>54.7</v>
      </c>
      <c r="BM366" s="6">
        <f t="shared" si="66"/>
        <v>54.7</v>
      </c>
      <c r="BN366" s="6">
        <f t="shared" si="67"/>
        <v>54.7</v>
      </c>
      <c r="BO366" s="6">
        <v>22</v>
      </c>
      <c r="BP366" s="6">
        <v>4</v>
      </c>
      <c r="BQ366" s="6">
        <v>79074</v>
      </c>
      <c r="BR366" s="6">
        <v>11.278152048173849</v>
      </c>
    </row>
    <row r="367" spans="1:70" x14ac:dyDescent="0.25">
      <c r="A367" s="6">
        <v>366</v>
      </c>
      <c r="B367" s="7">
        <v>42884</v>
      </c>
      <c r="C367" s="6">
        <v>2286.2662999999998</v>
      </c>
      <c r="D367" s="6">
        <f t="shared" si="68"/>
        <v>1.0566974310012396E-2</v>
      </c>
      <c r="E367" s="6">
        <v>2.9643736899510501E-2</v>
      </c>
      <c r="F367" s="6">
        <v>2.9643736899510501E-2</v>
      </c>
      <c r="G367" s="6">
        <v>0.23094200000000001</v>
      </c>
      <c r="H367" s="6">
        <v>-2.9745586730618749E-3</v>
      </c>
      <c r="I367" s="6">
        <v>-2.9789914652944027E-3</v>
      </c>
      <c r="J367" s="6">
        <v>-2.9789914652944027E-3</v>
      </c>
      <c r="K367" s="6">
        <v>196.07859333869399</v>
      </c>
      <c r="L367" s="6">
        <v>0.13773837256131588</v>
      </c>
      <c r="M367" s="6">
        <v>0.12904240818435822</v>
      </c>
      <c r="N367" s="6">
        <v>0.12904240818435822</v>
      </c>
      <c r="O367" s="6">
        <v>25.874202303890499</v>
      </c>
      <c r="P367" s="6">
        <v>7.9024410282399593E-2</v>
      </c>
      <c r="Q367" s="6">
        <v>7.605730908071133E-2</v>
      </c>
      <c r="R367" s="6">
        <v>7.605730908071133E-2</v>
      </c>
      <c r="S367" s="6">
        <v>0.207749559182379</v>
      </c>
      <c r="T367" s="6">
        <v>-1.3029397604736117E-3</v>
      </c>
      <c r="U367" s="6">
        <v>-1.3037893245173167E-3</v>
      </c>
      <c r="V367" s="6">
        <v>-1.3037893245173167E-3</v>
      </c>
      <c r="W367" s="6">
        <v>312368211.91593498</v>
      </c>
      <c r="X367" s="6">
        <v>-0.22270232124272138</v>
      </c>
      <c r="Y367" s="6">
        <v>-0.22270232124272138</v>
      </c>
      <c r="Z367" s="6">
        <v>86131200</v>
      </c>
      <c r="AA367" s="6">
        <v>-0.29901686307702324</v>
      </c>
      <c r="AB367" s="6">
        <v>-0.29901686307702324</v>
      </c>
      <c r="AC367" s="6">
        <v>317142762.914285</v>
      </c>
      <c r="AD367" s="6">
        <v>0.15087482621218248</v>
      </c>
      <c r="AE367" s="6">
        <v>0.15087482621218248</v>
      </c>
      <c r="AF367" s="6">
        <v>110035121.53211799</v>
      </c>
      <c r="AG367" s="6">
        <v>-0.39734698402493135</v>
      </c>
      <c r="AH367" s="6">
        <v>-0.39734698402493135</v>
      </c>
      <c r="AI367" s="6">
        <v>8803122.5050091203</v>
      </c>
      <c r="AJ367" s="6">
        <v>-0.49439115483862162</v>
      </c>
      <c r="AK367" s="6">
        <v>-0.49439115483862162</v>
      </c>
      <c r="AL367" s="6">
        <v>16359700.000000002</v>
      </c>
      <c r="AM367" s="6">
        <v>3.6841871933995649E-4</v>
      </c>
      <c r="AN367" s="6">
        <v>38249335400</v>
      </c>
      <c r="AO367" s="11">
        <f t="shared" si="69"/>
        <v>0</v>
      </c>
      <c r="AP367" s="6">
        <v>92041961.999999866</v>
      </c>
      <c r="AQ367" s="11">
        <f t="shared" si="70"/>
        <v>9.4817264134366996E-4</v>
      </c>
      <c r="AR367" s="6">
        <v>51323356.999999829</v>
      </c>
      <c r="AS367" s="11">
        <f t="shared" si="71"/>
        <v>8.0486201788809014E-4</v>
      </c>
      <c r="AT367" s="6">
        <v>8999999999</v>
      </c>
      <c r="AU367" s="6">
        <v>0</v>
      </c>
      <c r="AV367" s="6">
        <v>800</v>
      </c>
      <c r="AW367" s="6">
        <v>38.599997999999999</v>
      </c>
      <c r="AX367" s="6">
        <v>0</v>
      </c>
      <c r="AY367" s="6">
        <v>0</v>
      </c>
      <c r="AZ367" s="6">
        <v>2415.820068</v>
      </c>
      <c r="BA367" s="6">
        <v>0</v>
      </c>
      <c r="BB367" s="6">
        <v>0</v>
      </c>
      <c r="BC367" s="6">
        <v>0.89580000000000004</v>
      </c>
      <c r="BD367" s="6">
        <f t="shared" si="60"/>
        <v>0.89580000000000004</v>
      </c>
      <c r="BE367" s="6">
        <f t="shared" si="61"/>
        <v>0.89580000000000004</v>
      </c>
      <c r="BF367" s="6">
        <v>6.8555999999999999</v>
      </c>
      <c r="BG367" s="6">
        <f t="shared" si="62"/>
        <v>6.8555999999999999</v>
      </c>
      <c r="BH367" s="6">
        <f t="shared" si="63"/>
        <v>6.8555999999999999</v>
      </c>
      <c r="BI367" s="6">
        <v>3.2010000000000001</v>
      </c>
      <c r="BJ367" s="6">
        <f t="shared" si="64"/>
        <v>3.2010000000000001</v>
      </c>
      <c r="BK367" s="6">
        <f t="shared" si="65"/>
        <v>3.2010000000000001</v>
      </c>
      <c r="BL367" s="6" t="e">
        <v>#N/A</v>
      </c>
      <c r="BM367" s="6" t="e">
        <f t="shared" si="66"/>
        <v>#N/A</v>
      </c>
      <c r="BN367" s="6" t="e">
        <f t="shared" si="67"/>
        <v>#N/A</v>
      </c>
      <c r="BO367" s="6">
        <v>10</v>
      </c>
      <c r="BP367" s="6">
        <v>4</v>
      </c>
      <c r="BQ367" s="6">
        <v>50033</v>
      </c>
      <c r="BR367" s="6">
        <v>10.82045805331504</v>
      </c>
    </row>
    <row r="368" spans="1:70" x14ac:dyDescent="0.25">
      <c r="A368" s="6">
        <v>367</v>
      </c>
      <c r="B368" s="7">
        <v>42885</v>
      </c>
      <c r="C368" s="6">
        <v>2167.6437999999998</v>
      </c>
      <c r="D368" s="6">
        <f t="shared" si="68"/>
        <v>-5.1884813243321636E-2</v>
      </c>
      <c r="E368" s="6">
        <v>-5.3279279090658771E-2</v>
      </c>
      <c r="F368" s="6">
        <v>-5.3279279090658771E-2</v>
      </c>
      <c r="G368" s="6">
        <v>0.205543</v>
      </c>
      <c r="H368" s="6">
        <v>-0.10997999497709383</v>
      </c>
      <c r="I368" s="6">
        <v>-0.11651133895474085</v>
      </c>
      <c r="J368" s="6">
        <v>-6.7500000000000004E-2</v>
      </c>
      <c r="K368" s="6">
        <v>230.79837139121301</v>
      </c>
      <c r="L368" s="6">
        <v>0.17707072180258979</v>
      </c>
      <c r="M368" s="6">
        <v>0.16302891296629796</v>
      </c>
      <c r="N368" s="6">
        <v>0.1376</v>
      </c>
      <c r="O368" s="6">
        <v>23.994214390506698</v>
      </c>
      <c r="P368" s="6">
        <v>-7.2658777700795887E-2</v>
      </c>
      <c r="Q368" s="6">
        <v>-7.5433688050775133E-2</v>
      </c>
      <c r="R368" s="6">
        <v>-7.5433688050775133E-2</v>
      </c>
      <c r="S368" s="6">
        <v>0.182270791291398</v>
      </c>
      <c r="T368" s="6">
        <v>-0.12264174225570182</v>
      </c>
      <c r="U368" s="6">
        <v>-0.13083986632556027</v>
      </c>
      <c r="V368" s="6">
        <v>-0.1061</v>
      </c>
      <c r="W368" s="6">
        <v>335746190.66623902</v>
      </c>
      <c r="X368" s="6">
        <v>7.4841094127066812E-2</v>
      </c>
      <c r="Y368" s="6">
        <v>7.4841094127066812E-2</v>
      </c>
      <c r="Z368" s="6">
        <v>92380400</v>
      </c>
      <c r="AA368" s="6">
        <v>7.2554428592658649E-2</v>
      </c>
      <c r="AB368" s="6">
        <v>7.2554428592658649E-2</v>
      </c>
      <c r="AC368" s="6">
        <v>820279582.169765</v>
      </c>
      <c r="AD368" s="6">
        <v>1.5864679194696429</v>
      </c>
      <c r="AE368" s="6">
        <v>1.5864679194696429</v>
      </c>
      <c r="AF368" s="6">
        <v>98010273.642329395</v>
      </c>
      <c r="AG368" s="6">
        <v>-0.10928190674355444</v>
      </c>
      <c r="AH368" s="6">
        <v>-0.10928190674355444</v>
      </c>
      <c r="AI368" s="6">
        <v>10735927.647955</v>
      </c>
      <c r="AJ368" s="6">
        <v>0.21955904190201628</v>
      </c>
      <c r="AK368" s="6">
        <v>0.21955904190201628</v>
      </c>
      <c r="AL368" s="6">
        <v>16361925.000000002</v>
      </c>
      <c r="AM368" s="6">
        <v>1.3600493896587343E-4</v>
      </c>
      <c r="AN368" s="6">
        <v>38249335400</v>
      </c>
      <c r="AO368" s="11">
        <f t="shared" si="69"/>
        <v>0</v>
      </c>
      <c r="AP368" s="6">
        <v>92071704.999999985</v>
      </c>
      <c r="AQ368" s="11">
        <f t="shared" si="70"/>
        <v>3.2314608852122525E-4</v>
      </c>
      <c r="AR368" s="6">
        <v>51340557.000000022</v>
      </c>
      <c r="AS368" s="11">
        <f t="shared" si="71"/>
        <v>3.3513006563841435E-4</v>
      </c>
      <c r="AT368" s="6">
        <v>8999999999</v>
      </c>
      <c r="AU368" s="6">
        <v>0</v>
      </c>
      <c r="AV368" s="6">
        <v>800</v>
      </c>
      <c r="AW368" s="6">
        <v>38.509998000000003</v>
      </c>
      <c r="AX368" s="6">
        <v>-2.331606338425103E-3</v>
      </c>
      <c r="AY368" s="6">
        <v>-2.331606338425103E-3</v>
      </c>
      <c r="AZ368" s="6">
        <v>2412.9099120000001</v>
      </c>
      <c r="BA368" s="6">
        <v>-1.2046244828196847E-3</v>
      </c>
      <c r="BB368" s="6">
        <v>-1.2046244828196847E-3</v>
      </c>
      <c r="BC368" s="6">
        <v>0.89400000000000002</v>
      </c>
      <c r="BD368" s="6">
        <f t="shared" si="60"/>
        <v>0.89400000000000002</v>
      </c>
      <c r="BE368" s="6">
        <f t="shared" si="61"/>
        <v>0.89400000000000002</v>
      </c>
      <c r="BF368" s="6">
        <v>6.8555999999999999</v>
      </c>
      <c r="BG368" s="6">
        <f t="shared" si="62"/>
        <v>6.8555999999999999</v>
      </c>
      <c r="BH368" s="6">
        <f t="shared" si="63"/>
        <v>6.8555999999999999</v>
      </c>
      <c r="BI368" s="6">
        <v>3.145</v>
      </c>
      <c r="BJ368" s="6">
        <f t="shared" si="64"/>
        <v>3.145</v>
      </c>
      <c r="BK368" s="6">
        <f t="shared" si="65"/>
        <v>3.145</v>
      </c>
      <c r="BL368" s="6">
        <v>54.77</v>
      </c>
      <c r="BM368" s="6">
        <f t="shared" si="66"/>
        <v>54.77</v>
      </c>
      <c r="BN368" s="6">
        <f t="shared" si="67"/>
        <v>54.77</v>
      </c>
      <c r="BO368" s="6">
        <v>10</v>
      </c>
      <c r="BP368" s="6">
        <v>4</v>
      </c>
      <c r="BQ368" s="6">
        <v>53346</v>
      </c>
      <c r="BR368" s="6">
        <v>10.884573022721431</v>
      </c>
    </row>
    <row r="369" spans="1:70" x14ac:dyDescent="0.25">
      <c r="A369" s="6">
        <v>368</v>
      </c>
      <c r="B369" s="7">
        <v>42886</v>
      </c>
      <c r="C369" s="6">
        <v>2329.0774999999999</v>
      </c>
      <c r="D369" s="6">
        <f t="shared" si="68"/>
        <v>7.4474274786291025E-2</v>
      </c>
      <c r="E369" s="6">
        <v>7.1831495246854435E-2</v>
      </c>
      <c r="F369" s="6">
        <v>6.2600000000000003E-2</v>
      </c>
      <c r="G369" s="6">
        <v>0.24767700000000001</v>
      </c>
      <c r="H369" s="6">
        <v>0.2049887371498908</v>
      </c>
      <c r="I369" s="6">
        <v>0.18647022013536099</v>
      </c>
      <c r="J369" s="6">
        <v>0.14199999999999999</v>
      </c>
      <c r="K369" s="6">
        <v>231.37212671271101</v>
      </c>
      <c r="L369" s="6">
        <v>2.485959142776873E-3</v>
      </c>
      <c r="M369" s="6">
        <v>2.4828742578878391E-3</v>
      </c>
      <c r="N369" s="6">
        <v>2.4828742578878391E-3</v>
      </c>
      <c r="O369" s="6">
        <v>24.995625069131801</v>
      </c>
      <c r="P369" s="6">
        <v>4.1735505998533984E-2</v>
      </c>
      <c r="Q369" s="6">
        <v>4.0888078095280264E-2</v>
      </c>
      <c r="R369" s="6">
        <v>4.0888078095280264E-2</v>
      </c>
      <c r="S369" s="6">
        <v>0.201784909295424</v>
      </c>
      <c r="T369" s="6">
        <v>0.10706113615773247</v>
      </c>
      <c r="U369" s="6">
        <v>0.10170887908297226</v>
      </c>
      <c r="V369" s="6">
        <v>0.10170887908297226</v>
      </c>
      <c r="W369" s="6">
        <v>416350458.71787101</v>
      </c>
      <c r="X369" s="6">
        <v>0.24007500395368492</v>
      </c>
      <c r="Y369" s="6">
        <v>0.24007500395368492</v>
      </c>
      <c r="Z369" s="6">
        <v>158351000</v>
      </c>
      <c r="AA369" s="6">
        <v>0.71411901225801144</v>
      </c>
      <c r="AB369" s="6">
        <v>0.71411901225801144</v>
      </c>
      <c r="AC369" s="6">
        <v>649753307.262959</v>
      </c>
      <c r="AD369" s="6">
        <v>-0.20788799162321936</v>
      </c>
      <c r="AE369" s="6">
        <v>-0.20788799162321936</v>
      </c>
      <c r="AF369" s="6">
        <v>141367951.49234301</v>
      </c>
      <c r="AG369" s="6">
        <v>0.44237890823812559</v>
      </c>
      <c r="AH369" s="6">
        <v>0.44237890823812559</v>
      </c>
      <c r="AI369" s="6">
        <v>11753558.939252</v>
      </c>
      <c r="AJ369" s="6">
        <v>9.478745802565465E-2</v>
      </c>
      <c r="AK369" s="6">
        <v>9.478745802565465E-2</v>
      </c>
      <c r="AL369" s="6">
        <v>16364000</v>
      </c>
      <c r="AM369" s="6">
        <v>1.2681881869022974E-4</v>
      </c>
      <c r="AN369" s="6">
        <v>38249335400</v>
      </c>
      <c r="AO369" s="11">
        <f t="shared" si="69"/>
        <v>0</v>
      </c>
      <c r="AP369" s="6">
        <v>92100515.999999702</v>
      </c>
      <c r="AQ369" s="11">
        <f t="shared" si="70"/>
        <v>3.129191536066035E-4</v>
      </c>
      <c r="AR369" s="6">
        <v>51354706.999999665</v>
      </c>
      <c r="AS369" s="11">
        <f t="shared" si="71"/>
        <v>2.7561056650870315E-4</v>
      </c>
      <c r="AT369" s="6">
        <v>8999999999</v>
      </c>
      <c r="AU369" s="6">
        <v>0</v>
      </c>
      <c r="AV369" s="6">
        <v>800</v>
      </c>
      <c r="AW369" s="6">
        <v>38.400002000000001</v>
      </c>
      <c r="AX369" s="6">
        <v>-2.8562972140378303E-3</v>
      </c>
      <c r="AY369" s="6">
        <v>-2.8562972140378303E-3</v>
      </c>
      <c r="AZ369" s="6">
        <v>2411.8000489999999</v>
      </c>
      <c r="BA369" s="6">
        <v>-4.5996868531249669E-4</v>
      </c>
      <c r="BB369" s="6">
        <v>-4.5996868531249669E-4</v>
      </c>
      <c r="BC369" s="6">
        <v>0.88939999999999997</v>
      </c>
      <c r="BD369" s="6">
        <f t="shared" si="60"/>
        <v>0.88939999999999997</v>
      </c>
      <c r="BE369" s="6">
        <f t="shared" si="61"/>
        <v>0.88939999999999997</v>
      </c>
      <c r="BF369" s="6">
        <v>6.8101000000000003</v>
      </c>
      <c r="BG369" s="6">
        <f t="shared" si="62"/>
        <v>6.8101000000000003</v>
      </c>
      <c r="BH369" s="6">
        <f t="shared" si="63"/>
        <v>6.8101000000000003</v>
      </c>
      <c r="BI369" s="6">
        <v>3.0710000000000002</v>
      </c>
      <c r="BJ369" s="6">
        <f t="shared" si="64"/>
        <v>3.0710000000000002</v>
      </c>
      <c r="BK369" s="6">
        <f t="shared" si="65"/>
        <v>3.0710000000000002</v>
      </c>
      <c r="BL369" s="6">
        <v>54.8</v>
      </c>
      <c r="BM369" s="6">
        <f t="shared" si="66"/>
        <v>54.8</v>
      </c>
      <c r="BN369" s="6">
        <f t="shared" si="67"/>
        <v>54.8</v>
      </c>
      <c r="BO369" s="6">
        <v>10</v>
      </c>
      <c r="BP369" s="6">
        <v>4</v>
      </c>
      <c r="BQ369" s="6">
        <v>52832</v>
      </c>
      <c r="BR369" s="6">
        <v>10.874891274463195</v>
      </c>
    </row>
    <row r="370" spans="1:70" x14ac:dyDescent="0.25">
      <c r="A370" s="6">
        <v>369</v>
      </c>
      <c r="B370" s="7">
        <v>42887</v>
      </c>
      <c r="C370" s="6">
        <v>2436.0363000000002</v>
      </c>
      <c r="D370" s="6">
        <f t="shared" si="68"/>
        <v>4.5923246435552421E-2</v>
      </c>
      <c r="E370" s="6">
        <v>4.4899984781733626E-2</v>
      </c>
      <c r="F370" s="6">
        <v>4.4899984781733626E-2</v>
      </c>
      <c r="G370" s="6">
        <v>0.33349099999999998</v>
      </c>
      <c r="H370" s="6">
        <v>0.3464754498802875</v>
      </c>
      <c r="I370" s="6">
        <v>0.29749040055988363</v>
      </c>
      <c r="J370" s="6">
        <v>0.14199999999999999</v>
      </c>
      <c r="K370" s="6">
        <v>221.82807122253999</v>
      </c>
      <c r="L370" s="6">
        <v>-4.124980664599083E-2</v>
      </c>
      <c r="M370" s="6">
        <v>-4.2124724627670189E-2</v>
      </c>
      <c r="N370" s="6">
        <v>-4.2124724627670189E-2</v>
      </c>
      <c r="O370" s="6">
        <v>27.943430841955699</v>
      </c>
      <c r="P370" s="6">
        <v>0.11793286883888626</v>
      </c>
      <c r="Q370" s="6">
        <v>0.11148132716880615</v>
      </c>
      <c r="R370" s="6">
        <v>9.8500000000000004E-2</v>
      </c>
      <c r="S370" s="6">
        <v>0.23109915676749801</v>
      </c>
      <c r="T370" s="6">
        <v>0.14527472631343488</v>
      </c>
      <c r="U370" s="6">
        <v>0.13564454387117086</v>
      </c>
      <c r="V370" s="6">
        <v>0.13564454387117086</v>
      </c>
      <c r="W370" s="6">
        <v>438586633.518709</v>
      </c>
      <c r="X370" s="6">
        <v>5.3407350310872972E-2</v>
      </c>
      <c r="Y370" s="6">
        <v>5.3407350310872972E-2</v>
      </c>
      <c r="Z370" s="6">
        <v>587690000</v>
      </c>
      <c r="AA370" s="6">
        <v>2.7113122114795614</v>
      </c>
      <c r="AB370" s="6">
        <v>2.2906040000000001</v>
      </c>
      <c r="AC370" s="6">
        <v>438784642.51215398</v>
      </c>
      <c r="AD370" s="6">
        <v>-0.32469040540862498</v>
      </c>
      <c r="AE370" s="6">
        <v>-0.32469040540862498</v>
      </c>
      <c r="AF370" s="6">
        <v>251162485.31042299</v>
      </c>
      <c r="AG370" s="6">
        <v>0.77665788220767162</v>
      </c>
      <c r="AH370" s="6">
        <v>0.77665788220767162</v>
      </c>
      <c r="AI370" s="6">
        <v>15257764.687785</v>
      </c>
      <c r="AJ370" s="6">
        <v>0.29813997331739317</v>
      </c>
      <c r="AK370" s="6">
        <v>0.29813997331739317</v>
      </c>
      <c r="AL370" s="6">
        <v>16366111.999999998</v>
      </c>
      <c r="AM370" s="6">
        <v>1.290637985821399E-4</v>
      </c>
      <c r="AN370" s="6">
        <v>38621693932.999992</v>
      </c>
      <c r="AO370" s="11">
        <f t="shared" si="69"/>
        <v>9.7350327556277576E-3</v>
      </c>
      <c r="AP370" s="6">
        <v>92128520.999999687</v>
      </c>
      <c r="AQ370" s="11">
        <f t="shared" si="70"/>
        <v>3.0406995765349661E-4</v>
      </c>
      <c r="AR370" s="6">
        <v>51370281.99999994</v>
      </c>
      <c r="AS370" s="11">
        <f t="shared" si="71"/>
        <v>3.0328281301022266E-4</v>
      </c>
      <c r="AT370" s="6">
        <v>8999999999</v>
      </c>
      <c r="AU370" s="6">
        <v>0</v>
      </c>
      <c r="AV370" s="6">
        <v>800</v>
      </c>
      <c r="AW370" s="6">
        <v>38.369999</v>
      </c>
      <c r="AX370" s="6">
        <v>-7.8132808430584635E-4</v>
      </c>
      <c r="AY370" s="6">
        <v>-7.8132808430584635E-4</v>
      </c>
      <c r="AZ370" s="6">
        <v>2430.0600589999999</v>
      </c>
      <c r="BA370" s="6">
        <v>7.5711127079423849E-3</v>
      </c>
      <c r="BB370" s="6">
        <v>7.5711127079423849E-3</v>
      </c>
      <c r="BC370" s="6">
        <v>0.89190000000000003</v>
      </c>
      <c r="BD370" s="6">
        <f t="shared" si="60"/>
        <v>0.89190000000000003</v>
      </c>
      <c r="BE370" s="6">
        <f t="shared" si="61"/>
        <v>0.89190000000000003</v>
      </c>
      <c r="BF370" s="6">
        <v>6.8078000000000003</v>
      </c>
      <c r="BG370" s="6">
        <f t="shared" si="62"/>
        <v>6.8078000000000003</v>
      </c>
      <c r="BH370" s="6">
        <f t="shared" si="63"/>
        <v>6.8078000000000003</v>
      </c>
      <c r="BI370" s="6">
        <v>3.008</v>
      </c>
      <c r="BJ370" s="6">
        <f t="shared" si="64"/>
        <v>3.008</v>
      </c>
      <c r="BK370" s="6">
        <f t="shared" si="65"/>
        <v>3.008</v>
      </c>
      <c r="BL370" s="6">
        <v>54.45</v>
      </c>
      <c r="BM370" s="6">
        <f t="shared" si="66"/>
        <v>54.45</v>
      </c>
      <c r="BN370" s="6">
        <f t="shared" si="67"/>
        <v>54.45</v>
      </c>
      <c r="BO370" s="6">
        <v>10</v>
      </c>
      <c r="BP370" s="6">
        <v>4</v>
      </c>
      <c r="BQ370" s="6">
        <v>49362</v>
      </c>
      <c r="BR370" s="6">
        <v>10.806956434690225</v>
      </c>
    </row>
    <row r="371" spans="1:70" x14ac:dyDescent="0.25">
      <c r="A371" s="6">
        <v>370</v>
      </c>
      <c r="B371" s="7">
        <v>42888</v>
      </c>
      <c r="C371" s="6">
        <v>2514.2275</v>
      </c>
      <c r="D371" s="6">
        <f t="shared" si="68"/>
        <v>3.2097715456867265E-2</v>
      </c>
      <c r="E371" s="6">
        <v>3.1593348097200366E-2</v>
      </c>
      <c r="F371" s="6">
        <v>3.1593348097200366E-2</v>
      </c>
      <c r="G371" s="6">
        <v>0.30460199999999998</v>
      </c>
      <c r="H371" s="6">
        <v>-8.6626025889754141E-2</v>
      </c>
      <c r="I371" s="6">
        <v>-9.0609872057102761E-2</v>
      </c>
      <c r="J371" s="6">
        <v>-6.7500000000000004E-2</v>
      </c>
      <c r="K371" s="6">
        <v>224.31670548594499</v>
      </c>
      <c r="L371" s="6">
        <v>1.1218752656909607E-2</v>
      </c>
      <c r="M371" s="6">
        <v>1.1156289191931608E-2</v>
      </c>
      <c r="N371" s="6">
        <v>1.1156289191931608E-2</v>
      </c>
      <c r="O371" s="6">
        <v>28.619183928838599</v>
      </c>
      <c r="P371" s="6">
        <v>2.4182896177096801E-2</v>
      </c>
      <c r="Q371" s="6">
        <v>2.3895120216475968E-2</v>
      </c>
      <c r="R371" s="6">
        <v>2.3895120216475968E-2</v>
      </c>
      <c r="S371" s="6">
        <v>0.22889339024008101</v>
      </c>
      <c r="T371" s="6">
        <v>-9.5446757931538142E-3</v>
      </c>
      <c r="U371" s="6">
        <v>-9.5905181446105763E-3</v>
      </c>
      <c r="V371" s="6">
        <v>-9.5905181446105763E-3</v>
      </c>
      <c r="W371" s="6">
        <v>292795886.853324</v>
      </c>
      <c r="X371" s="6">
        <v>-0.33241037351213748</v>
      </c>
      <c r="Y371" s="6">
        <v>-0.33241037351213748</v>
      </c>
      <c r="Z371" s="6">
        <v>296791000</v>
      </c>
      <c r="AA371" s="6">
        <v>-0.49498715309091529</v>
      </c>
      <c r="AB371" s="6">
        <v>-0.49498715309091529</v>
      </c>
      <c r="AC371" s="6">
        <v>226780300.74337</v>
      </c>
      <c r="AD371" s="6">
        <v>-0.48316262974703278</v>
      </c>
      <c r="AE371" s="6">
        <v>-0.48316262974703278</v>
      </c>
      <c r="AF371" s="6">
        <v>146876062.89769799</v>
      </c>
      <c r="AG371" s="6">
        <v>-0.41521496446347367</v>
      </c>
      <c r="AH371" s="6">
        <v>-0.41521496446347367</v>
      </c>
      <c r="AI371" s="6">
        <v>11370489.122990301</v>
      </c>
      <c r="AJ371" s="6">
        <v>-0.25477359523749626</v>
      </c>
      <c r="AK371" s="6">
        <v>-0.25477359523749626</v>
      </c>
      <c r="AL371" s="6">
        <v>16367937.000000002</v>
      </c>
      <c r="AM371" s="6">
        <v>1.1151090741672338E-4</v>
      </c>
      <c r="AN371" s="6">
        <v>38621693932.999786</v>
      </c>
      <c r="AO371" s="11">
        <f t="shared" si="69"/>
        <v>-5.333625518888502E-15</v>
      </c>
      <c r="AP371" s="6">
        <v>92155379.999999791</v>
      </c>
      <c r="AQ371" s="11">
        <f t="shared" si="70"/>
        <v>2.9153838256129605E-4</v>
      </c>
      <c r="AR371" s="6">
        <v>51386231.99999994</v>
      </c>
      <c r="AS371" s="11">
        <f t="shared" si="71"/>
        <v>3.1049080088756413E-4</v>
      </c>
      <c r="AT371" s="6">
        <v>8999999999</v>
      </c>
      <c r="AU371" s="6">
        <v>0</v>
      </c>
      <c r="AV371" s="6">
        <v>800</v>
      </c>
      <c r="AW371" s="6">
        <v>38.25</v>
      </c>
      <c r="AX371" s="6">
        <v>-3.1274173345691245E-3</v>
      </c>
      <c r="AY371" s="6">
        <v>-3.1274173345691245E-3</v>
      </c>
      <c r="AZ371" s="6">
        <v>2439.070068</v>
      </c>
      <c r="BA371" s="6">
        <v>3.7077309948083397E-3</v>
      </c>
      <c r="BB371" s="6">
        <v>3.7077309948083397E-3</v>
      </c>
      <c r="BC371" s="6">
        <v>0.88629999999999998</v>
      </c>
      <c r="BD371" s="6">
        <f t="shared" si="60"/>
        <v>0.88629999999999998</v>
      </c>
      <c r="BE371" s="6">
        <f t="shared" si="61"/>
        <v>0.88629999999999998</v>
      </c>
      <c r="BF371" s="6">
        <v>6.8117000000000001</v>
      </c>
      <c r="BG371" s="6">
        <f t="shared" si="62"/>
        <v>6.8117000000000001</v>
      </c>
      <c r="BH371" s="6">
        <f t="shared" si="63"/>
        <v>6.8117000000000001</v>
      </c>
      <c r="BI371" s="6">
        <v>2.9990000000000001</v>
      </c>
      <c r="BJ371" s="6">
        <f t="shared" si="64"/>
        <v>2.9990000000000001</v>
      </c>
      <c r="BK371" s="6">
        <f t="shared" si="65"/>
        <v>2.9990000000000001</v>
      </c>
      <c r="BL371" s="6">
        <v>54.45</v>
      </c>
      <c r="BM371" s="6">
        <f t="shared" si="66"/>
        <v>54.45</v>
      </c>
      <c r="BN371" s="6">
        <f t="shared" si="67"/>
        <v>54.45</v>
      </c>
      <c r="BO371" s="6">
        <v>10</v>
      </c>
      <c r="BP371" s="6">
        <v>4</v>
      </c>
      <c r="BQ371" s="6">
        <v>42389</v>
      </c>
      <c r="BR371" s="6">
        <v>10.654667764346684</v>
      </c>
    </row>
    <row r="372" spans="1:70" x14ac:dyDescent="0.25">
      <c r="A372" s="6">
        <v>371</v>
      </c>
      <c r="B372" s="7">
        <v>42891</v>
      </c>
      <c r="C372" s="6">
        <v>2721.5524999999998</v>
      </c>
      <c r="D372" s="6">
        <f t="shared" si="68"/>
        <v>8.246071606487472E-2</v>
      </c>
      <c r="E372" s="6">
        <v>6.260051487078655E-2</v>
      </c>
      <c r="F372" s="6">
        <v>6.2600000000000003E-2</v>
      </c>
      <c r="G372" s="6">
        <v>0.29413899999999998</v>
      </c>
      <c r="H372" s="6">
        <v>-1.2913315010386419E-2</v>
      </c>
      <c r="I372" s="6">
        <v>-1.299741666800038E-2</v>
      </c>
      <c r="J372" s="6">
        <v>-1.299741666800038E-2</v>
      </c>
      <c r="K372" s="6">
        <v>248.930125232092</v>
      </c>
      <c r="L372" s="6">
        <v>6.0728249598690567E-3</v>
      </c>
      <c r="M372" s="6">
        <v>6.0544596736453824E-3</v>
      </c>
      <c r="N372" s="6">
        <v>6.0544596736453824E-3</v>
      </c>
      <c r="O372" s="6">
        <v>30.518577910399799</v>
      </c>
      <c r="P372" s="6">
        <v>0.10201678944638445</v>
      </c>
      <c r="Q372" s="6">
        <v>9.7141946046955446E-2</v>
      </c>
      <c r="R372" s="6">
        <v>9.7141946046955446E-2</v>
      </c>
      <c r="S372" s="6">
        <v>0.237635948745368</v>
      </c>
      <c r="T372" s="6">
        <v>9.8782909207513633E-2</v>
      </c>
      <c r="U372" s="6">
        <v>9.4203121065880843E-2</v>
      </c>
      <c r="V372" s="6">
        <v>9.4203121065880843E-2</v>
      </c>
      <c r="W372" s="6">
        <v>334411829.51664197</v>
      </c>
      <c r="X372" s="6">
        <v>0.31415230434598906</v>
      </c>
      <c r="Y372" s="6">
        <v>0.31415230434598906</v>
      </c>
      <c r="Z372" s="6">
        <v>78560800</v>
      </c>
      <c r="AA372" s="6">
        <v>-0.49411893493029396</v>
      </c>
      <c r="AB372" s="6">
        <v>-0.49411893493029396</v>
      </c>
      <c r="AC372" s="6">
        <v>233840017.29033899</v>
      </c>
      <c r="AD372" s="6">
        <v>-0.42338733866815909</v>
      </c>
      <c r="AE372" s="6">
        <v>-0.42338733866815909</v>
      </c>
      <c r="AF372" s="6">
        <v>180391807.741629</v>
      </c>
      <c r="AG372" s="6">
        <v>1.4988666983492425</v>
      </c>
      <c r="AH372" s="6">
        <v>1.4988666983492425</v>
      </c>
      <c r="AI372" s="6">
        <v>19554760.662121899</v>
      </c>
      <c r="AJ372" s="6">
        <v>1.2045358979508867</v>
      </c>
      <c r="AK372" s="6">
        <v>1.2045358979508867</v>
      </c>
      <c r="AL372" s="6">
        <v>16374375.000000002</v>
      </c>
      <c r="AM372" s="6">
        <v>3.9332995966443417E-4</v>
      </c>
      <c r="AN372" s="6">
        <v>38621693932.99971</v>
      </c>
      <c r="AO372" s="11">
        <f t="shared" si="69"/>
        <v>-1.9754168588476038E-15</v>
      </c>
      <c r="AP372" s="6">
        <v>92237980</v>
      </c>
      <c r="AQ372" s="11">
        <f t="shared" si="70"/>
        <v>8.9631229343537845E-4</v>
      </c>
      <c r="AR372" s="6">
        <v>51429956.999999948</v>
      </c>
      <c r="AS372" s="11">
        <f t="shared" si="71"/>
        <v>8.509088582328337E-4</v>
      </c>
      <c r="AT372" s="6">
        <v>8999999999</v>
      </c>
      <c r="AU372" s="6">
        <v>0</v>
      </c>
      <c r="AV372" s="6">
        <v>809</v>
      </c>
      <c r="AW372" s="6">
        <v>37.950001</v>
      </c>
      <c r="AX372" s="6">
        <v>-7.8431111111111028E-3</v>
      </c>
      <c r="AY372" s="6">
        <v>-7.8431111111111028E-3</v>
      </c>
      <c r="AZ372" s="6">
        <v>2436.1000979999999</v>
      </c>
      <c r="BA372" s="6">
        <v>-1.217664895717995E-3</v>
      </c>
      <c r="BB372" s="6">
        <v>-1.217664895717995E-3</v>
      </c>
      <c r="BC372" s="6">
        <v>0.88849999999999996</v>
      </c>
      <c r="BD372" s="6">
        <f t="shared" si="60"/>
        <v>0.88849999999999996</v>
      </c>
      <c r="BE372" s="6">
        <f t="shared" si="61"/>
        <v>0.88849999999999996</v>
      </c>
      <c r="BF372" s="6">
        <v>6.8040000000000003</v>
      </c>
      <c r="BG372" s="6">
        <f t="shared" si="62"/>
        <v>6.8040000000000003</v>
      </c>
      <c r="BH372" s="6">
        <f t="shared" si="63"/>
        <v>6.8040000000000003</v>
      </c>
      <c r="BI372" s="6">
        <v>2.9820000000000002</v>
      </c>
      <c r="BJ372" s="6">
        <f t="shared" si="64"/>
        <v>2.9820000000000002</v>
      </c>
      <c r="BK372" s="6">
        <f t="shared" si="65"/>
        <v>2.9820000000000002</v>
      </c>
      <c r="BL372" s="6">
        <v>54.45</v>
      </c>
      <c r="BM372" s="6">
        <f t="shared" si="66"/>
        <v>54.45</v>
      </c>
      <c r="BN372" s="6">
        <f t="shared" si="67"/>
        <v>54.45</v>
      </c>
      <c r="BO372" s="6">
        <v>23</v>
      </c>
      <c r="BP372" s="6">
        <v>8</v>
      </c>
      <c r="BQ372" s="6">
        <v>46751</v>
      </c>
      <c r="BR372" s="6">
        <v>10.752612314550426</v>
      </c>
    </row>
    <row r="373" spans="1:70" x14ac:dyDescent="0.25">
      <c r="A373" s="6">
        <v>372</v>
      </c>
      <c r="B373" s="7">
        <v>42892</v>
      </c>
      <c r="C373" s="6">
        <v>2903.4438</v>
      </c>
      <c r="D373" s="6">
        <f t="shared" si="68"/>
        <v>6.6833654687903407E-2</v>
      </c>
      <c r="E373" s="6">
        <v>6.469506015460931E-2</v>
      </c>
      <c r="F373" s="6">
        <v>6.2600000000000003E-2</v>
      </c>
      <c r="G373" s="6">
        <v>0.28550399999999998</v>
      </c>
      <c r="H373" s="6">
        <v>-2.9356868691333023E-2</v>
      </c>
      <c r="I373" s="6">
        <v>-2.9796405218969341E-2</v>
      </c>
      <c r="J373" s="6">
        <v>-2.9796405218969341E-2</v>
      </c>
      <c r="K373" s="6">
        <v>266.13970806704299</v>
      </c>
      <c r="L373" s="6">
        <v>6.9134191046204233E-2</v>
      </c>
      <c r="M373" s="6">
        <v>6.6849153674751818E-2</v>
      </c>
      <c r="N373" s="6">
        <v>6.6849153674751818E-2</v>
      </c>
      <c r="O373" s="6">
        <v>30.648847231582899</v>
      </c>
      <c r="P373" s="6">
        <v>4.2685252755079407E-3</v>
      </c>
      <c r="Q373" s="6">
        <v>4.2594409633967085E-3</v>
      </c>
      <c r="R373" s="6">
        <v>4.2594409633967085E-3</v>
      </c>
      <c r="S373" s="6">
        <v>0.23717606174456099</v>
      </c>
      <c r="T373" s="6">
        <v>-1.9352585466763366E-3</v>
      </c>
      <c r="U373" s="6">
        <v>-1.9371335790029803E-3</v>
      </c>
      <c r="V373" s="6">
        <v>-1.9371335790029803E-3</v>
      </c>
      <c r="W373" s="6">
        <v>1211604496.3545201</v>
      </c>
      <c r="X373" s="6">
        <v>2.6230910195544523</v>
      </c>
      <c r="Y373" s="6">
        <v>1.082905</v>
      </c>
      <c r="Z373" s="6">
        <v>132644000</v>
      </c>
      <c r="AA373" s="6">
        <v>0.68842476145864095</v>
      </c>
      <c r="AB373" s="6">
        <v>0.68842476145864095</v>
      </c>
      <c r="AC373" s="6">
        <v>421823672.77202803</v>
      </c>
      <c r="AD373" s="6">
        <v>0.80389856988543551</v>
      </c>
      <c r="AE373" s="6">
        <v>0.80389856988543551</v>
      </c>
      <c r="AF373" s="6">
        <v>163545515.817532</v>
      </c>
      <c r="AG373" s="6">
        <v>-9.3387233794039889E-2</v>
      </c>
      <c r="AH373" s="6">
        <v>-9.3387233794039889E-2</v>
      </c>
      <c r="AI373" s="6">
        <v>11413660.172357799</v>
      </c>
      <c r="AJ373" s="6">
        <v>-0.41632319773330861</v>
      </c>
      <c r="AK373" s="6">
        <v>-0.41632319773330861</v>
      </c>
      <c r="AL373" s="6">
        <v>16376262</v>
      </c>
      <c r="AM373" s="6">
        <v>1.1524103973422724E-4</v>
      </c>
      <c r="AN373" s="6">
        <v>38621693932.999886</v>
      </c>
      <c r="AO373" s="11">
        <f t="shared" si="69"/>
        <v>4.5434587753494978E-15</v>
      </c>
      <c r="AP373" s="6">
        <v>92265440.000000119</v>
      </c>
      <c r="AQ373" s="11">
        <f t="shared" si="70"/>
        <v>2.97708167504527E-4</v>
      </c>
      <c r="AR373" s="6">
        <v>51443131.999999881</v>
      </c>
      <c r="AS373" s="11">
        <f t="shared" si="71"/>
        <v>2.5617365380906228E-4</v>
      </c>
      <c r="AT373" s="6">
        <v>8999999999</v>
      </c>
      <c r="AU373" s="6">
        <v>0</v>
      </c>
      <c r="AV373" s="6">
        <v>809</v>
      </c>
      <c r="AW373" s="6">
        <v>37.880001</v>
      </c>
      <c r="AX373" s="6">
        <v>-1.8445322307106206E-3</v>
      </c>
      <c r="AY373" s="6">
        <v>-1.8445322307106206E-3</v>
      </c>
      <c r="AZ373" s="6">
        <v>2429.330078</v>
      </c>
      <c r="BA373" s="6">
        <v>-2.7790401574869653E-3</v>
      </c>
      <c r="BB373" s="6">
        <v>-2.7790401574869653E-3</v>
      </c>
      <c r="BC373" s="6">
        <v>0.88670000000000004</v>
      </c>
      <c r="BD373" s="6">
        <f t="shared" si="60"/>
        <v>0.88670000000000004</v>
      </c>
      <c r="BE373" s="6">
        <f t="shared" si="61"/>
        <v>0.88670000000000004</v>
      </c>
      <c r="BF373" s="6">
        <v>6.7953000000000001</v>
      </c>
      <c r="BG373" s="6">
        <f t="shared" si="62"/>
        <v>6.7953000000000001</v>
      </c>
      <c r="BH373" s="6">
        <f t="shared" si="63"/>
        <v>6.7953000000000001</v>
      </c>
      <c r="BI373" s="6">
        <v>3.0419999999999998</v>
      </c>
      <c r="BJ373" s="6">
        <f t="shared" si="64"/>
        <v>3.0419999999999998</v>
      </c>
      <c r="BK373" s="6">
        <f t="shared" si="65"/>
        <v>3.0419999999999998</v>
      </c>
      <c r="BL373" s="6">
        <v>54.45</v>
      </c>
      <c r="BM373" s="6">
        <f t="shared" si="66"/>
        <v>54.45</v>
      </c>
      <c r="BN373" s="6">
        <f t="shared" si="67"/>
        <v>54.45</v>
      </c>
      <c r="BO373" s="6">
        <v>23</v>
      </c>
      <c r="BP373" s="6">
        <v>8</v>
      </c>
      <c r="BQ373" s="6">
        <v>56901</v>
      </c>
      <c r="BR373" s="6">
        <v>10.949085768881583</v>
      </c>
    </row>
    <row r="374" spans="1:70" x14ac:dyDescent="0.25">
      <c r="A374" s="6">
        <v>373</v>
      </c>
      <c r="B374" s="7">
        <v>42893</v>
      </c>
      <c r="C374" s="6">
        <v>2716.0587999999998</v>
      </c>
      <c r="D374" s="6">
        <f t="shared" si="68"/>
        <v>-6.4538876213137045E-2</v>
      </c>
      <c r="E374" s="6">
        <v>-6.6715690746283834E-2</v>
      </c>
      <c r="F374" s="6">
        <v>-6.6715690746283834E-2</v>
      </c>
      <c r="G374" s="6">
        <v>0.28241300000000003</v>
      </c>
      <c r="H374" s="6">
        <v>-1.0826468280654405E-2</v>
      </c>
      <c r="I374" s="6">
        <v>-1.0885500951909884E-2</v>
      </c>
      <c r="J374" s="6">
        <v>-1.0885500951909884E-2</v>
      </c>
      <c r="K374" s="6">
        <v>256.21892337063503</v>
      </c>
      <c r="L374" s="6">
        <v>-3.7276604714351111E-2</v>
      </c>
      <c r="M374" s="6">
        <v>-3.7989140752926469E-2</v>
      </c>
      <c r="N374" s="6">
        <v>-3.7989140752926469E-2</v>
      </c>
      <c r="O374" s="6">
        <v>28.484736272924501</v>
      </c>
      <c r="P374" s="6">
        <v>-7.0609864779133807E-2</v>
      </c>
      <c r="Q374" s="6">
        <v>-7.3226676524811088E-2</v>
      </c>
      <c r="R374" s="6">
        <v>-7.3226676524811088E-2</v>
      </c>
      <c r="S374" s="6">
        <v>0.21227800356151799</v>
      </c>
      <c r="T374" s="6">
        <v>-0.10497711278239474</v>
      </c>
      <c r="U374" s="6">
        <v>-0.11090598872407416</v>
      </c>
      <c r="V374" s="6">
        <v>-0.1061</v>
      </c>
      <c r="W374" s="6">
        <v>717931660.78653002</v>
      </c>
      <c r="X374" s="6">
        <v>-0.40745378302354823</v>
      </c>
      <c r="Y374" s="6">
        <v>-0.40745378302354823</v>
      </c>
      <c r="Z374" s="6">
        <v>146362000</v>
      </c>
      <c r="AA374" s="6">
        <v>0.10341967974427792</v>
      </c>
      <c r="AB374" s="6">
        <v>0.10341967974427792</v>
      </c>
      <c r="AC374" s="6">
        <v>231988781.862589</v>
      </c>
      <c r="AD374" s="6">
        <v>-0.45003375382403943</v>
      </c>
      <c r="AE374" s="6">
        <v>-0.45003375382403943</v>
      </c>
      <c r="AF374" s="6">
        <v>113713226.230138</v>
      </c>
      <c r="AG374" s="6">
        <v>-0.30469982217667141</v>
      </c>
      <c r="AH374" s="6">
        <v>-0.30469982217667141</v>
      </c>
      <c r="AI374" s="6">
        <v>10591197.8389463</v>
      </c>
      <c r="AJ374" s="6">
        <v>-7.2059472683739287E-2</v>
      </c>
      <c r="AK374" s="6">
        <v>-7.2059472683739287E-2</v>
      </c>
      <c r="AL374" s="6">
        <v>16378300.000000002</v>
      </c>
      <c r="AM374" s="6">
        <v>1.2444842418873504E-4</v>
      </c>
      <c r="AN374" s="6">
        <v>38621693932.999893</v>
      </c>
      <c r="AO374" s="11">
        <f t="shared" si="69"/>
        <v>1.9754168588475988E-16</v>
      </c>
      <c r="AP374" s="6">
        <v>92293260.00000003</v>
      </c>
      <c r="AQ374" s="11">
        <f t="shared" si="70"/>
        <v>3.0152134970483591E-4</v>
      </c>
      <c r="AR374" s="6">
        <v>51454931.999999873</v>
      </c>
      <c r="AS374" s="11">
        <f t="shared" si="71"/>
        <v>2.2937950200995882E-4</v>
      </c>
      <c r="AT374" s="6">
        <v>8999999999</v>
      </c>
      <c r="AU374" s="6">
        <v>0</v>
      </c>
      <c r="AV374" s="6">
        <v>809</v>
      </c>
      <c r="AW374" s="6">
        <v>37.639999000000003</v>
      </c>
      <c r="AX374" s="6">
        <v>-6.3358498855371446E-3</v>
      </c>
      <c r="AY374" s="6">
        <v>-6.3358498855371446E-3</v>
      </c>
      <c r="AZ374" s="6">
        <v>2433.139893</v>
      </c>
      <c r="BA374" s="6">
        <v>1.5682574527445799E-3</v>
      </c>
      <c r="BB374" s="6">
        <v>1.5682574527445799E-3</v>
      </c>
      <c r="BC374" s="6">
        <v>0.88829999999999998</v>
      </c>
      <c r="BD374" s="6">
        <f t="shared" si="60"/>
        <v>0.88829999999999998</v>
      </c>
      <c r="BE374" s="6">
        <f t="shared" si="61"/>
        <v>0.88829999999999998</v>
      </c>
      <c r="BF374" s="6">
        <v>6.7957000000000001</v>
      </c>
      <c r="BG374" s="6">
        <f t="shared" si="62"/>
        <v>6.7957000000000001</v>
      </c>
      <c r="BH374" s="6">
        <f t="shared" si="63"/>
        <v>6.7957000000000001</v>
      </c>
      <c r="BI374" s="6">
        <v>3.02</v>
      </c>
      <c r="BJ374" s="6">
        <f t="shared" si="64"/>
        <v>3.02</v>
      </c>
      <c r="BK374" s="6">
        <f t="shared" si="65"/>
        <v>3.02</v>
      </c>
      <c r="BL374" s="6">
        <v>54.45</v>
      </c>
      <c r="BM374" s="6">
        <f t="shared" si="66"/>
        <v>54.45</v>
      </c>
      <c r="BN374" s="6">
        <f t="shared" si="67"/>
        <v>54.45</v>
      </c>
      <c r="BO374" s="6">
        <v>23</v>
      </c>
      <c r="BP374" s="6">
        <v>8</v>
      </c>
      <c r="BQ374" s="6">
        <v>55032</v>
      </c>
      <c r="BR374" s="6">
        <v>10.915688284286576</v>
      </c>
    </row>
    <row r="375" spans="1:70" x14ac:dyDescent="0.25">
      <c r="A375" s="6">
        <v>374</v>
      </c>
      <c r="B375" s="7">
        <v>42894</v>
      </c>
      <c r="C375" s="6">
        <v>2824.2037999999998</v>
      </c>
      <c r="D375" s="6">
        <f t="shared" si="68"/>
        <v>3.9816884671274415E-2</v>
      </c>
      <c r="E375" s="6">
        <v>3.9044625219243984E-2</v>
      </c>
      <c r="F375" s="6">
        <v>3.9044625219243984E-2</v>
      </c>
      <c r="G375" s="6">
        <v>0.28951500000000002</v>
      </c>
      <c r="H375" s="6">
        <v>2.5147567569481562E-2</v>
      </c>
      <c r="I375" s="6">
        <v>2.4836570588391574E-2</v>
      </c>
      <c r="J375" s="6">
        <v>2.4836570588391574E-2</v>
      </c>
      <c r="K375" s="6">
        <v>260.34150974773598</v>
      </c>
      <c r="L375" s="6">
        <v>1.609009327986835E-2</v>
      </c>
      <c r="M375" s="6">
        <v>1.5962019712999619E-2</v>
      </c>
      <c r="N375" s="6">
        <v>1.5962019712999619E-2</v>
      </c>
      <c r="O375" s="6">
        <v>30.223774811223102</v>
      </c>
      <c r="P375" s="6">
        <v>6.1051593444156387E-2</v>
      </c>
      <c r="Q375" s="6">
        <v>5.9260485635404155E-2</v>
      </c>
      <c r="R375" s="6">
        <v>5.9260485635404155E-2</v>
      </c>
      <c r="S375" s="6">
        <v>0.218092943717138</v>
      </c>
      <c r="T375" s="6">
        <v>2.7393041474195148E-2</v>
      </c>
      <c r="U375" s="6">
        <v>2.7024566081038429E-2</v>
      </c>
      <c r="V375" s="6">
        <v>2.7024566081038429E-2</v>
      </c>
      <c r="W375" s="6">
        <v>580940070.41766298</v>
      </c>
      <c r="X375" s="6">
        <v>-0.19081424855784448</v>
      </c>
      <c r="Y375" s="6">
        <v>-0.19081424855784448</v>
      </c>
      <c r="Z375" s="6">
        <v>104224000</v>
      </c>
      <c r="AA375" s="6">
        <v>-0.28790259766879384</v>
      </c>
      <c r="AB375" s="6">
        <v>-0.28790259766879384</v>
      </c>
      <c r="AC375" s="6">
        <v>181079369.60149801</v>
      </c>
      <c r="AD375" s="6">
        <v>-0.21944773299963066</v>
      </c>
      <c r="AE375" s="6">
        <v>-0.21944773299963066</v>
      </c>
      <c r="AF375" s="6">
        <v>113469548.69593801</v>
      </c>
      <c r="AG375" s="6">
        <v>-2.142912854366053E-3</v>
      </c>
      <c r="AH375" s="6">
        <v>-2.142912854366053E-3</v>
      </c>
      <c r="AI375" s="6">
        <v>8561609.1906153709</v>
      </c>
      <c r="AJ375" s="6">
        <v>-0.19162975512247149</v>
      </c>
      <c r="AK375" s="6">
        <v>-0.19162975512247149</v>
      </c>
      <c r="AL375" s="6">
        <v>16380337.000000002</v>
      </c>
      <c r="AM375" s="6">
        <v>1.243718823076876E-4</v>
      </c>
      <c r="AN375" s="6">
        <v>38370884060.999947</v>
      </c>
      <c r="AO375" s="11">
        <f t="shared" si="69"/>
        <v>-6.4940153177912479E-3</v>
      </c>
      <c r="AP375" s="6">
        <v>92320902.000000089</v>
      </c>
      <c r="AQ375" s="11">
        <f t="shared" si="70"/>
        <v>2.9950182711131447E-4</v>
      </c>
      <c r="AR375" s="6">
        <v>51466331.999999814</v>
      </c>
      <c r="AS375" s="11">
        <f t="shared" si="71"/>
        <v>2.215531059285128E-4</v>
      </c>
      <c r="AT375" s="6">
        <v>8999999999</v>
      </c>
      <c r="AU375" s="6">
        <v>0</v>
      </c>
      <c r="AV375" s="6">
        <v>809</v>
      </c>
      <c r="AW375" s="6">
        <v>37.729999999999997</v>
      </c>
      <c r="AX375" s="6">
        <v>2.3910999572554128E-3</v>
      </c>
      <c r="AY375" s="6">
        <v>2.3910999572554128E-3</v>
      </c>
      <c r="AZ375" s="6">
        <v>2433.790039</v>
      </c>
      <c r="BA375" s="6">
        <v>2.6720452936979968E-4</v>
      </c>
      <c r="BB375" s="6">
        <v>2.6720452936979968E-4</v>
      </c>
      <c r="BC375" s="6">
        <v>0.89180000000000004</v>
      </c>
      <c r="BD375" s="6">
        <f t="shared" si="60"/>
        <v>0.89180000000000004</v>
      </c>
      <c r="BE375" s="6">
        <f t="shared" si="61"/>
        <v>0.89180000000000004</v>
      </c>
      <c r="BF375" s="6">
        <v>6.8003</v>
      </c>
      <c r="BG375" s="6">
        <f t="shared" si="62"/>
        <v>6.8003</v>
      </c>
      <c r="BH375" s="6">
        <f t="shared" si="63"/>
        <v>6.8003</v>
      </c>
      <c r="BI375" s="6">
        <v>3.028</v>
      </c>
      <c r="BJ375" s="6">
        <f t="shared" si="64"/>
        <v>3.028</v>
      </c>
      <c r="BK375" s="6">
        <f t="shared" si="65"/>
        <v>3.028</v>
      </c>
      <c r="BL375" s="6">
        <v>54.45</v>
      </c>
      <c r="BM375" s="6">
        <f t="shared" si="66"/>
        <v>54.45</v>
      </c>
      <c r="BN375" s="6">
        <f t="shared" si="67"/>
        <v>54.45</v>
      </c>
      <c r="BO375" s="6">
        <v>23</v>
      </c>
      <c r="BP375" s="6">
        <v>8</v>
      </c>
      <c r="BQ375" s="6">
        <v>44448</v>
      </c>
      <c r="BR375" s="6">
        <v>10.702097743501133</v>
      </c>
    </row>
    <row r="376" spans="1:70" x14ac:dyDescent="0.25">
      <c r="A376" s="6">
        <v>375</v>
      </c>
      <c r="B376" s="7">
        <v>42895</v>
      </c>
      <c r="C376" s="6">
        <v>2817.0637999999999</v>
      </c>
      <c r="D376" s="6">
        <f t="shared" si="68"/>
        <v>-2.5281461628229073E-3</v>
      </c>
      <c r="E376" s="6">
        <v>-2.5313473208016194E-3</v>
      </c>
      <c r="F376" s="6">
        <v>-2.5313473208016194E-3</v>
      </c>
      <c r="G376" s="6">
        <v>0.28655700000000001</v>
      </c>
      <c r="H376" s="6">
        <v>-1.0217087197554585E-2</v>
      </c>
      <c r="I376" s="6">
        <v>-1.0269639896405117E-2</v>
      </c>
      <c r="J376" s="6">
        <v>-1.0269639896405117E-2</v>
      </c>
      <c r="K376" s="6">
        <v>280.33354799772201</v>
      </c>
      <c r="L376" s="6">
        <v>7.6791589129823284E-2</v>
      </c>
      <c r="M376" s="6">
        <v>7.398586889140063E-2</v>
      </c>
      <c r="N376" s="6">
        <v>7.398586889140063E-2</v>
      </c>
      <c r="O376" s="6">
        <v>29.569850027378699</v>
      </c>
      <c r="P376" s="6">
        <v>-2.1636105613173719E-2</v>
      </c>
      <c r="Q376" s="6">
        <v>-2.1873598001843769E-2</v>
      </c>
      <c r="R376" s="6">
        <v>-2.1873598001843769E-2</v>
      </c>
      <c r="S376" s="6">
        <v>0.215418732024623</v>
      </c>
      <c r="T376" s="6">
        <v>-1.2261798327521299E-2</v>
      </c>
      <c r="U376" s="6">
        <v>-1.2337594411452208E-2</v>
      </c>
      <c r="V376" s="6">
        <v>-1.2337594411452208E-2</v>
      </c>
      <c r="W376" s="6">
        <v>393210044.67303002</v>
      </c>
      <c r="X376" s="6">
        <v>-0.32314869519960243</v>
      </c>
      <c r="Y376" s="6">
        <v>-0.32314869519960243</v>
      </c>
      <c r="Z376" s="6">
        <v>101675000</v>
      </c>
      <c r="AA376" s="6">
        <v>-2.4456938900828985E-2</v>
      </c>
      <c r="AB376" s="6">
        <v>-2.4456938900828985E-2</v>
      </c>
      <c r="AC376" s="6">
        <v>268066729.96297601</v>
      </c>
      <c r="AD376" s="6">
        <v>0.48038250051848197</v>
      </c>
      <c r="AE376" s="6">
        <v>0.48038250051848197</v>
      </c>
      <c r="AF376" s="6">
        <v>88077803.084777698</v>
      </c>
      <c r="AG376" s="6">
        <v>-0.22377585795464863</v>
      </c>
      <c r="AH376" s="6">
        <v>-0.22377585795464863</v>
      </c>
      <c r="AI376" s="6">
        <v>9256107.9523505997</v>
      </c>
      <c r="AJ376" s="6">
        <v>8.1117783616716482E-2</v>
      </c>
      <c r="AK376" s="6">
        <v>8.1117783616716482E-2</v>
      </c>
      <c r="AL376" s="6">
        <v>16382275</v>
      </c>
      <c r="AM376" s="6">
        <v>1.1831258416711067E-4</v>
      </c>
      <c r="AN376" s="6">
        <v>38326381282.999886</v>
      </c>
      <c r="AO376" s="11">
        <f t="shared" si="69"/>
        <v>-1.1598059072424013E-3</v>
      </c>
      <c r="AP376" s="6">
        <v>92348502.999999732</v>
      </c>
      <c r="AQ376" s="11">
        <f t="shared" si="70"/>
        <v>2.9896804950673409E-4</v>
      </c>
      <c r="AR376" s="6">
        <v>51476956.999999925</v>
      </c>
      <c r="AS376" s="11">
        <f t="shared" si="71"/>
        <v>2.064456429518194E-4</v>
      </c>
      <c r="AT376" s="6">
        <v>8999999999</v>
      </c>
      <c r="AU376" s="6">
        <v>0</v>
      </c>
      <c r="AV376" s="6">
        <v>809</v>
      </c>
      <c r="AW376" s="6">
        <v>37.880001</v>
      </c>
      <c r="AX376" s="6">
        <v>3.9756427246224009E-3</v>
      </c>
      <c r="AY376" s="6">
        <v>3.9756427246224009E-3</v>
      </c>
      <c r="AZ376" s="6">
        <v>2431.7700199999999</v>
      </c>
      <c r="BA376" s="6">
        <v>-8.2998901615606764E-4</v>
      </c>
      <c r="BB376" s="6">
        <v>-8.2998901615606764E-4</v>
      </c>
      <c r="BC376" s="6">
        <v>0.89319999999999999</v>
      </c>
      <c r="BD376" s="6">
        <f t="shared" si="60"/>
        <v>0.89319999999999999</v>
      </c>
      <c r="BE376" s="6">
        <f t="shared" si="61"/>
        <v>0.89319999999999999</v>
      </c>
      <c r="BF376" s="6">
        <v>6.798</v>
      </c>
      <c r="BG376" s="6">
        <f t="shared" si="62"/>
        <v>6.798</v>
      </c>
      <c r="BH376" s="6">
        <f t="shared" si="63"/>
        <v>6.798</v>
      </c>
      <c r="BI376" s="6">
        <v>3.0390000000000001</v>
      </c>
      <c r="BJ376" s="6">
        <f t="shared" si="64"/>
        <v>3.0390000000000001</v>
      </c>
      <c r="BK376" s="6">
        <f t="shared" si="65"/>
        <v>3.0390000000000001</v>
      </c>
      <c r="BL376" s="6">
        <v>54.55</v>
      </c>
      <c r="BM376" s="6">
        <f t="shared" si="66"/>
        <v>54.55</v>
      </c>
      <c r="BN376" s="6">
        <f t="shared" si="67"/>
        <v>54.55</v>
      </c>
      <c r="BO376" s="6">
        <v>23</v>
      </c>
      <c r="BP376" s="6">
        <v>8</v>
      </c>
      <c r="BQ376" s="6">
        <v>42207</v>
      </c>
      <c r="BR376" s="6">
        <v>10.650365055517041</v>
      </c>
    </row>
    <row r="377" spans="1:70" x14ac:dyDescent="0.25">
      <c r="A377" s="6">
        <v>376</v>
      </c>
      <c r="B377" s="7">
        <v>42898</v>
      </c>
      <c r="C377" s="6">
        <v>2701.2550000000001</v>
      </c>
      <c r="D377" s="6">
        <f t="shared" si="68"/>
        <v>-4.1109754063787904E-2</v>
      </c>
      <c r="E377" s="6">
        <v>-0.10945665899550992</v>
      </c>
      <c r="F377" s="6">
        <v>-6.7599999999999993E-2</v>
      </c>
      <c r="G377" s="6">
        <v>0.254826</v>
      </c>
      <c r="H377" s="6">
        <v>-6.5266910963652586E-2</v>
      </c>
      <c r="I377" s="6">
        <v>-6.7494256717988199E-2</v>
      </c>
      <c r="J377" s="6">
        <v>-6.7494256717988199E-2</v>
      </c>
      <c r="K377" s="6">
        <v>398.43078508459399</v>
      </c>
      <c r="L377" s="6">
        <v>0.16814587545133625</v>
      </c>
      <c r="M377" s="6">
        <v>0.15541776997337833</v>
      </c>
      <c r="N377" s="6">
        <v>0.1376</v>
      </c>
      <c r="O377" s="6">
        <v>29.0240827182385</v>
      </c>
      <c r="P377" s="6">
        <v>-0.13089921885829908</v>
      </c>
      <c r="Q377" s="6">
        <v>-0.14029618674531588</v>
      </c>
      <c r="R377" s="6">
        <v>-8.2199999999999995E-2</v>
      </c>
      <c r="S377" s="6">
        <v>0.20241816891995601</v>
      </c>
      <c r="T377" s="6">
        <v>-7.2072410647504928E-2</v>
      </c>
      <c r="U377" s="6">
        <v>-7.4801577955318777E-2</v>
      </c>
      <c r="V377" s="6">
        <v>-7.4801577955318777E-2</v>
      </c>
      <c r="W377" s="6">
        <v>792436484.82147098</v>
      </c>
      <c r="X377" s="6">
        <v>1.2628274688400878</v>
      </c>
      <c r="Y377" s="6">
        <v>1.082905</v>
      </c>
      <c r="Z377" s="6">
        <v>150340000</v>
      </c>
      <c r="AA377" s="6">
        <v>0.29236905672704139</v>
      </c>
      <c r="AB377" s="6">
        <v>0.29236905672704139</v>
      </c>
      <c r="AC377" s="6">
        <v>1421483466.37521</v>
      </c>
      <c r="AD377" s="6">
        <v>1.2345335005543168</v>
      </c>
      <c r="AE377" s="6">
        <v>1.2345335005543168</v>
      </c>
      <c r="AF377" s="6">
        <v>186577480.092069</v>
      </c>
      <c r="AG377" s="6">
        <v>-0.11214280491055702</v>
      </c>
      <c r="AH377" s="6">
        <v>-0.11214280491055702</v>
      </c>
      <c r="AI377" s="6">
        <v>14204382.0072011</v>
      </c>
      <c r="AJ377" s="6">
        <v>6.714153192710727E-2</v>
      </c>
      <c r="AK377" s="6">
        <v>6.714153192710727E-2</v>
      </c>
      <c r="AL377" s="6">
        <v>16387725</v>
      </c>
      <c r="AM377" s="6">
        <v>3.3267662763566112E-4</v>
      </c>
      <c r="AN377" s="6">
        <v>38326381282.999969</v>
      </c>
      <c r="AO377" s="11">
        <f t="shared" si="69"/>
        <v>2.1897016372107947E-15</v>
      </c>
      <c r="AP377" s="6">
        <v>92432583</v>
      </c>
      <c r="AQ377" s="11">
        <f t="shared" si="70"/>
        <v>9.1046413605934103E-4</v>
      </c>
      <c r="AR377" s="6">
        <v>51519731.999999695</v>
      </c>
      <c r="AS377" s="11">
        <f t="shared" si="71"/>
        <v>8.30954323888436E-4</v>
      </c>
      <c r="AT377" s="6">
        <v>8999999999</v>
      </c>
      <c r="AU377" s="6">
        <v>0</v>
      </c>
      <c r="AV377" s="6">
        <v>852</v>
      </c>
      <c r="AW377" s="6">
        <v>37.560001</v>
      </c>
      <c r="AX377" s="6">
        <v>-8.4477294496375609E-3</v>
      </c>
      <c r="AY377" s="6">
        <v>-8.4477294496375609E-3</v>
      </c>
      <c r="AZ377" s="6">
        <v>2429.389893</v>
      </c>
      <c r="BA377" s="6">
        <v>-9.7876319735198578E-4</v>
      </c>
      <c r="BB377" s="6">
        <v>-9.7876319735198578E-4</v>
      </c>
      <c r="BC377" s="6">
        <v>0.89270000000000005</v>
      </c>
      <c r="BD377" s="6">
        <f t="shared" si="60"/>
        <v>0.89270000000000005</v>
      </c>
      <c r="BE377" s="6">
        <f t="shared" si="61"/>
        <v>0.89270000000000005</v>
      </c>
      <c r="BF377" s="6">
        <v>6.7981999999999996</v>
      </c>
      <c r="BG377" s="6">
        <f t="shared" si="62"/>
        <v>6.7981999999999996</v>
      </c>
      <c r="BH377" s="6">
        <f t="shared" si="63"/>
        <v>6.7981999999999996</v>
      </c>
      <c r="BI377" s="6">
        <v>3.024</v>
      </c>
      <c r="BJ377" s="6">
        <f t="shared" si="64"/>
        <v>3.024</v>
      </c>
      <c r="BK377" s="6">
        <f t="shared" si="65"/>
        <v>3.024</v>
      </c>
      <c r="BL377" s="6">
        <v>54.55</v>
      </c>
      <c r="BM377" s="6">
        <f t="shared" si="66"/>
        <v>54.55</v>
      </c>
      <c r="BN377" s="6">
        <f t="shared" si="67"/>
        <v>54.55</v>
      </c>
      <c r="BO377" s="6">
        <v>33</v>
      </c>
      <c r="BP377" s="6">
        <v>17</v>
      </c>
      <c r="BQ377" s="6">
        <v>65041</v>
      </c>
      <c r="BR377" s="6">
        <v>11.082788494056414</v>
      </c>
    </row>
    <row r="378" spans="1:70" x14ac:dyDescent="0.25">
      <c r="A378" s="6">
        <v>377</v>
      </c>
      <c r="B378" s="7">
        <v>42899</v>
      </c>
      <c r="C378" s="6">
        <v>2736.1887999999999</v>
      </c>
      <c r="D378" s="6">
        <f t="shared" si="68"/>
        <v>1.2932433257874503E-2</v>
      </c>
      <c r="E378" s="6">
        <v>1.2849523395307722E-2</v>
      </c>
      <c r="F378" s="6">
        <v>1.2849523395307722E-2</v>
      </c>
      <c r="G378" s="6">
        <v>0.26663900000000001</v>
      </c>
      <c r="H378" s="6">
        <v>4.6357122114697946E-2</v>
      </c>
      <c r="I378" s="6">
        <v>4.5314724308889241E-2</v>
      </c>
      <c r="J378" s="6">
        <v>4.5314724308889241E-2</v>
      </c>
      <c r="K378" s="6">
        <v>389.94482217755001</v>
      </c>
      <c r="L378" s="6">
        <v>-2.1298461927941291E-2</v>
      </c>
      <c r="M378" s="6">
        <v>-2.1528547005609827E-2</v>
      </c>
      <c r="N378" s="6">
        <v>-2.1528547005609827E-2</v>
      </c>
      <c r="O378" s="6">
        <v>30.134467060142502</v>
      </c>
      <c r="P378" s="6">
        <v>3.8257344863692977E-2</v>
      </c>
      <c r="Q378" s="6">
        <v>3.7543677776463176E-2</v>
      </c>
      <c r="R378" s="6">
        <v>3.7543677776463176E-2</v>
      </c>
      <c r="S378" s="6">
        <v>0.20956151877026699</v>
      </c>
      <c r="T378" s="6">
        <v>3.5290062588876292E-2</v>
      </c>
      <c r="U378" s="6">
        <v>3.4681641162656651E-2</v>
      </c>
      <c r="V378" s="6">
        <v>3.4681641162656651E-2</v>
      </c>
      <c r="W378" s="6">
        <v>410084483.66501498</v>
      </c>
      <c r="X378" s="6">
        <v>-0.4825017632076804</v>
      </c>
      <c r="Y378" s="6">
        <v>-0.42460100000000001</v>
      </c>
      <c r="Z378" s="6">
        <v>112785000</v>
      </c>
      <c r="AA378" s="6">
        <v>-0.24980045230810163</v>
      </c>
      <c r="AB378" s="6">
        <v>-0.24980045230810163</v>
      </c>
      <c r="AC378" s="6">
        <v>735420495.20515501</v>
      </c>
      <c r="AD378" s="6">
        <v>-0.4826387273567937</v>
      </c>
      <c r="AE378" s="6">
        <v>-0.4826387273567937</v>
      </c>
      <c r="AF378" s="6">
        <v>78761514.072145402</v>
      </c>
      <c r="AG378" s="6">
        <v>-0.5778616259943079</v>
      </c>
      <c r="AH378" s="6">
        <v>-0.49238500000000002</v>
      </c>
      <c r="AI378" s="6">
        <v>9007655.5661586206</v>
      </c>
      <c r="AJ378" s="6">
        <v>-0.36585375121620423</v>
      </c>
      <c r="AK378" s="6">
        <v>-0.36585375121620423</v>
      </c>
      <c r="AL378" s="6">
        <v>16389475</v>
      </c>
      <c r="AM378" s="6">
        <v>1.0678724472127766E-4</v>
      </c>
      <c r="AN378" s="6">
        <v>38326381282.999863</v>
      </c>
      <c r="AO378" s="11">
        <f t="shared" si="69"/>
        <v>-2.7868929928137324E-15</v>
      </c>
      <c r="AP378" s="6">
        <v>92460891.999999851</v>
      </c>
      <c r="AQ378" s="11">
        <f t="shared" si="70"/>
        <v>3.0626646017077103E-4</v>
      </c>
      <c r="AR378" s="6">
        <v>51537332.000000067</v>
      </c>
      <c r="AS378" s="11">
        <f t="shared" si="71"/>
        <v>3.4161668388283994E-4</v>
      </c>
      <c r="AT378" s="6">
        <v>8999999999</v>
      </c>
      <c r="AU378" s="6">
        <v>0</v>
      </c>
      <c r="AV378" s="6">
        <v>852</v>
      </c>
      <c r="AW378" s="6">
        <v>37.590000000000003</v>
      </c>
      <c r="AX378" s="6">
        <v>7.9869539939585361E-4</v>
      </c>
      <c r="AY378" s="6">
        <v>7.9869539939585361E-4</v>
      </c>
      <c r="AZ378" s="6">
        <v>2440.3500979999999</v>
      </c>
      <c r="BA378" s="6">
        <v>4.5115051443905306E-3</v>
      </c>
      <c r="BB378" s="6">
        <v>4.5115051443905306E-3</v>
      </c>
      <c r="BC378" s="6">
        <v>0.89200000000000002</v>
      </c>
      <c r="BD378" s="6">
        <f t="shared" si="60"/>
        <v>0.89200000000000002</v>
      </c>
      <c r="BE378" s="6">
        <f t="shared" si="61"/>
        <v>0.89200000000000002</v>
      </c>
      <c r="BF378" s="6">
        <v>6.7990000000000004</v>
      </c>
      <c r="BG378" s="6">
        <f t="shared" si="62"/>
        <v>6.7990000000000004</v>
      </c>
      <c r="BH378" s="6">
        <f t="shared" si="63"/>
        <v>6.7990000000000004</v>
      </c>
      <c r="BI378" s="6">
        <v>2.9660000000000002</v>
      </c>
      <c r="BJ378" s="6">
        <f t="shared" si="64"/>
        <v>2.9660000000000002</v>
      </c>
      <c r="BK378" s="6">
        <f t="shared" si="65"/>
        <v>2.9660000000000002</v>
      </c>
      <c r="BL378" s="6">
        <v>54.55</v>
      </c>
      <c r="BM378" s="6">
        <f t="shared" si="66"/>
        <v>54.55</v>
      </c>
      <c r="BN378" s="6">
        <f t="shared" si="67"/>
        <v>54.55</v>
      </c>
      <c r="BO378" s="6">
        <v>33</v>
      </c>
      <c r="BP378" s="6">
        <v>17</v>
      </c>
      <c r="BQ378" s="6">
        <v>61706</v>
      </c>
      <c r="BR378" s="6">
        <v>11.030152655646273</v>
      </c>
    </row>
    <row r="379" spans="1:70" x14ac:dyDescent="0.25">
      <c r="A379" s="6">
        <v>378</v>
      </c>
      <c r="B379" s="7">
        <v>42900</v>
      </c>
      <c r="C379" s="6">
        <v>2503.4012729496399</v>
      </c>
      <c r="D379" s="6">
        <f t="shared" si="68"/>
        <v>-8.5077289641109582E-2</v>
      </c>
      <c r="E379" s="6">
        <v>-8.8915686827494608E-2</v>
      </c>
      <c r="F379" s="6">
        <v>-6.7599999999999993E-2</v>
      </c>
      <c r="G379" s="6">
        <v>0.27788099999999999</v>
      </c>
      <c r="H379" s="6">
        <v>4.2161874294457953E-2</v>
      </c>
      <c r="I379" s="6">
        <v>4.1297280876478229E-2</v>
      </c>
      <c r="J379" s="6">
        <v>4.1297280876478229E-2</v>
      </c>
      <c r="K379" s="6">
        <v>347.781357722275</v>
      </c>
      <c r="L379" s="6">
        <v>-0.10812674526571121</v>
      </c>
      <c r="M379" s="6">
        <v>-0.11443124760308251</v>
      </c>
      <c r="N379" s="6">
        <v>-9.2299999999999993E-2</v>
      </c>
      <c r="O379" s="6">
        <v>30.169633006576198</v>
      </c>
      <c r="P379" s="6">
        <v>1.1669675910814187E-3</v>
      </c>
      <c r="Q379" s="6">
        <v>1.1662872136696464E-3</v>
      </c>
      <c r="R379" s="6">
        <v>1.1662872136696464E-3</v>
      </c>
      <c r="S379" s="6">
        <v>0.203835859797245</v>
      </c>
      <c r="T379" s="6">
        <v>-2.7322091415546465E-2</v>
      </c>
      <c r="U379" s="6">
        <v>-2.7702280802449325E-2</v>
      </c>
      <c r="V379" s="6">
        <v>-2.7702280802449325E-2</v>
      </c>
      <c r="W379" s="6">
        <v>565476421.77986395</v>
      </c>
      <c r="X379" s="6">
        <v>0.37892664634876488</v>
      </c>
      <c r="Y379" s="6">
        <v>0.37892664634876488</v>
      </c>
      <c r="Z379" s="6">
        <v>429088000</v>
      </c>
      <c r="AA379" s="6">
        <v>2.8044775457729307</v>
      </c>
      <c r="AB379" s="6">
        <v>2.2906040000000001</v>
      </c>
      <c r="AC379" s="6">
        <v>564686366.69739199</v>
      </c>
      <c r="AD379" s="6">
        <v>-0.23215851287926717</v>
      </c>
      <c r="AE379" s="6">
        <v>-0.23215851287926717</v>
      </c>
      <c r="AF379" s="6">
        <v>166539447.751748</v>
      </c>
      <c r="AG379" s="6">
        <v>1.1144774794349201</v>
      </c>
      <c r="AH379" s="6">
        <v>1.1144774794349201</v>
      </c>
      <c r="AI379" s="6">
        <v>15321092.404408</v>
      </c>
      <c r="AJ379" s="6">
        <v>0.70089678628129315</v>
      </c>
      <c r="AK379" s="6">
        <v>0.70089678628129315</v>
      </c>
      <c r="AL379" s="6">
        <v>16391211.999999994</v>
      </c>
      <c r="AM379" s="6">
        <v>1.0598265045063445E-4</v>
      </c>
      <c r="AN379" s="6">
        <v>38326381282.999916</v>
      </c>
      <c r="AO379" s="11">
        <f t="shared" si="69"/>
        <v>1.3934464964068702E-15</v>
      </c>
      <c r="AP379" s="6">
        <v>92489182</v>
      </c>
      <c r="AQ379" s="11">
        <f t="shared" si="70"/>
        <v>3.0596719746278303E-4</v>
      </c>
      <c r="AR379" s="6">
        <v>51551907.000000119</v>
      </c>
      <c r="AS379" s="11">
        <f t="shared" si="71"/>
        <v>2.828047055298116E-4</v>
      </c>
      <c r="AT379" s="6">
        <v>8999999999</v>
      </c>
      <c r="AU379" s="6">
        <v>0</v>
      </c>
      <c r="AV379" s="6">
        <v>852</v>
      </c>
      <c r="AW379" s="6">
        <v>37.209999000000003</v>
      </c>
      <c r="AX379" s="6">
        <v>-1.0109098164405427E-2</v>
      </c>
      <c r="AY379" s="6">
        <v>-9.9590000000000008E-3</v>
      </c>
      <c r="AZ379" s="6">
        <v>2437.919922</v>
      </c>
      <c r="BA379" s="6">
        <v>-9.9583088590096507E-4</v>
      </c>
      <c r="BB379" s="6">
        <v>-9.9583088590096507E-4</v>
      </c>
      <c r="BC379" s="6">
        <v>0.89139999999999997</v>
      </c>
      <c r="BD379" s="6">
        <f t="shared" si="60"/>
        <v>0.89139999999999997</v>
      </c>
      <c r="BE379" s="6">
        <f t="shared" si="61"/>
        <v>0.89139999999999997</v>
      </c>
      <c r="BF379" s="6">
        <v>6.7916999999999996</v>
      </c>
      <c r="BG379" s="6">
        <f t="shared" si="62"/>
        <v>6.7916999999999996</v>
      </c>
      <c r="BH379" s="6">
        <f t="shared" si="63"/>
        <v>6.7916999999999996</v>
      </c>
      <c r="BI379" s="6">
        <v>2.9329999999999998</v>
      </c>
      <c r="BJ379" s="6">
        <f t="shared" si="64"/>
        <v>2.9329999999999998</v>
      </c>
      <c r="BK379" s="6">
        <f t="shared" si="65"/>
        <v>2.9329999999999998</v>
      </c>
      <c r="BL379" s="6">
        <v>54.55</v>
      </c>
      <c r="BM379" s="6">
        <f t="shared" si="66"/>
        <v>54.55</v>
      </c>
      <c r="BN379" s="6">
        <f t="shared" si="67"/>
        <v>54.55</v>
      </c>
      <c r="BO379" s="6">
        <v>33</v>
      </c>
      <c r="BP379" s="6">
        <v>17</v>
      </c>
      <c r="BQ379" s="6">
        <v>52317</v>
      </c>
      <c r="BR379" s="6">
        <v>10.865095759100743</v>
      </c>
    </row>
    <row r="380" spans="1:70" x14ac:dyDescent="0.25">
      <c r="A380" s="6">
        <v>379</v>
      </c>
      <c r="B380" s="7">
        <v>42901</v>
      </c>
      <c r="C380" s="6">
        <v>2444.4937123085401</v>
      </c>
      <c r="D380" s="6">
        <f t="shared" si="68"/>
        <v>-2.3531010101185947E-2</v>
      </c>
      <c r="E380" s="6">
        <v>-2.3812285545670307E-2</v>
      </c>
      <c r="F380" s="6">
        <v>-2.3812285545670307E-2</v>
      </c>
      <c r="G380" s="6">
        <v>0.25817200000000001</v>
      </c>
      <c r="H380" s="6">
        <v>-7.0926043882093337E-2</v>
      </c>
      <c r="I380" s="6">
        <v>-7.3566935029114267E-2</v>
      </c>
      <c r="J380" s="6">
        <v>-6.7500000000000004E-2</v>
      </c>
      <c r="K380" s="6">
        <v>346.36906994261602</v>
      </c>
      <c r="L380" s="6">
        <v>-4.0608495777590854E-3</v>
      </c>
      <c r="M380" s="6">
        <v>-4.0691172174238035E-3</v>
      </c>
      <c r="N380" s="6">
        <v>-4.0691172174238035E-3</v>
      </c>
      <c r="O380" s="6">
        <v>29.9916190689285</v>
      </c>
      <c r="P380" s="6">
        <v>-5.9004343078649883E-3</v>
      </c>
      <c r="Q380" s="6">
        <v>-5.9179106496224489E-3</v>
      </c>
      <c r="R380" s="6">
        <v>-5.9179106496224489E-3</v>
      </c>
      <c r="S380" s="6">
        <v>0.193963891540303</v>
      </c>
      <c r="T380" s="6">
        <v>-4.8430969245360583E-2</v>
      </c>
      <c r="U380" s="6">
        <v>-4.9643045476946472E-2</v>
      </c>
      <c r="V380" s="6">
        <v>-4.9643045476946472E-2</v>
      </c>
      <c r="W380" s="6">
        <v>845674827.71279597</v>
      </c>
      <c r="X380" s="6">
        <v>0.49550855728165322</v>
      </c>
      <c r="Y380" s="6">
        <v>0.49550855728165322</v>
      </c>
      <c r="Z380" s="6">
        <v>190970000</v>
      </c>
      <c r="AA380" s="6">
        <v>-0.55493977925274074</v>
      </c>
      <c r="AB380" s="6">
        <v>-0.52732100000000004</v>
      </c>
      <c r="AC380" s="6">
        <v>1019438927.43757</v>
      </c>
      <c r="AD380" s="6">
        <v>0.80531882396918908</v>
      </c>
      <c r="AE380" s="6">
        <v>0.80531882396918908</v>
      </c>
      <c r="AF380" s="6">
        <v>166236425.29929999</v>
      </c>
      <c r="AG380" s="6">
        <v>-1.8195235815823697E-3</v>
      </c>
      <c r="AH380" s="6">
        <v>-1.8195235815823697E-3</v>
      </c>
      <c r="AI380" s="6">
        <v>9320519.3625071291</v>
      </c>
      <c r="AJ380" s="6">
        <v>-0.39165438622212467</v>
      </c>
      <c r="AK380" s="6">
        <v>-0.39165438622212467</v>
      </c>
      <c r="AL380" s="6">
        <v>16393111.999999968</v>
      </c>
      <c r="AM380" s="6">
        <v>1.1591577242573177E-4</v>
      </c>
      <c r="AN380" s="6">
        <v>38290271362.999977</v>
      </c>
      <c r="AO380" s="11">
        <f t="shared" si="69"/>
        <v>-9.4216878273232422E-4</v>
      </c>
      <c r="AP380" s="6">
        <v>92517463.00000003</v>
      </c>
      <c r="AQ380" s="11">
        <f t="shared" si="70"/>
        <v>3.0577630149253347E-4</v>
      </c>
      <c r="AR380" s="6">
        <v>51566056.999999866</v>
      </c>
      <c r="AS380" s="11">
        <f t="shared" si="71"/>
        <v>2.7448063172030954E-4</v>
      </c>
      <c r="AT380" s="6">
        <v>8999999999</v>
      </c>
      <c r="AU380" s="6">
        <v>0</v>
      </c>
      <c r="AV380" s="6">
        <v>852</v>
      </c>
      <c r="AW380" s="6">
        <v>37.310001</v>
      </c>
      <c r="AX380" s="6">
        <v>2.6875034315372156E-3</v>
      </c>
      <c r="AY380" s="6">
        <v>2.6875034315372156E-3</v>
      </c>
      <c r="AZ380" s="6">
        <v>2432.459961</v>
      </c>
      <c r="BA380" s="6">
        <v>-2.2395981716744925E-3</v>
      </c>
      <c r="BB380" s="6">
        <v>-2.2395981716744925E-3</v>
      </c>
      <c r="BC380" s="6">
        <v>0.8972</v>
      </c>
      <c r="BD380" s="6">
        <f t="shared" si="60"/>
        <v>0.8972</v>
      </c>
      <c r="BE380" s="6">
        <f t="shared" si="61"/>
        <v>0.8972</v>
      </c>
      <c r="BF380" s="6">
        <v>6.8079000000000001</v>
      </c>
      <c r="BG380" s="6">
        <f t="shared" si="62"/>
        <v>6.8079000000000001</v>
      </c>
      <c r="BH380" s="6">
        <f t="shared" si="63"/>
        <v>6.8079000000000001</v>
      </c>
      <c r="BI380" s="6">
        <v>3.056</v>
      </c>
      <c r="BJ380" s="6">
        <f t="shared" si="64"/>
        <v>3.056</v>
      </c>
      <c r="BK380" s="6">
        <f t="shared" si="65"/>
        <v>3.056</v>
      </c>
      <c r="BL380" s="6">
        <v>54.5</v>
      </c>
      <c r="BM380" s="6">
        <f t="shared" si="66"/>
        <v>54.5</v>
      </c>
      <c r="BN380" s="6">
        <f t="shared" si="67"/>
        <v>54.5</v>
      </c>
      <c r="BO380" s="6">
        <v>33</v>
      </c>
      <c r="BP380" s="6">
        <v>17</v>
      </c>
      <c r="BQ380" s="6">
        <v>47647</v>
      </c>
      <c r="BR380" s="6">
        <v>10.771595935483736</v>
      </c>
    </row>
    <row r="381" spans="1:70" x14ac:dyDescent="0.25">
      <c r="A381" s="6">
        <v>380</v>
      </c>
      <c r="B381" s="7">
        <v>42902</v>
      </c>
      <c r="C381" s="6">
        <v>2513.8103476463798</v>
      </c>
      <c r="D381" s="6">
        <f t="shared" si="68"/>
        <v>2.8356233844585417E-2</v>
      </c>
      <c r="E381" s="6">
        <v>2.7961637982204853E-2</v>
      </c>
      <c r="F381" s="6">
        <v>2.7961637982204853E-2</v>
      </c>
      <c r="G381" s="6">
        <v>0.26245099999999999</v>
      </c>
      <c r="H381" s="6">
        <v>1.6574221836604966E-2</v>
      </c>
      <c r="I381" s="6">
        <v>1.6438368475843099E-2</v>
      </c>
      <c r="J381" s="6">
        <v>1.6438368475843099E-2</v>
      </c>
      <c r="K381" s="6">
        <v>358.28451686763702</v>
      </c>
      <c r="L381" s="6">
        <v>3.4401013136060525E-2</v>
      </c>
      <c r="M381" s="6">
        <v>3.3822527918245041E-2</v>
      </c>
      <c r="N381" s="6">
        <v>3.3822527918245041E-2</v>
      </c>
      <c r="O381" s="6">
        <v>35.252512834987002</v>
      </c>
      <c r="P381" s="6">
        <v>0.17541212943414647</v>
      </c>
      <c r="Q381" s="6">
        <v>0.16161883455285556</v>
      </c>
      <c r="R381" s="6">
        <v>9.8500000000000004E-2</v>
      </c>
      <c r="S381" s="6">
        <v>0.19204141089805901</v>
      </c>
      <c r="T381" s="6">
        <v>-9.9115388280633654E-3</v>
      </c>
      <c r="U381" s="6">
        <v>-9.9609851262686764E-3</v>
      </c>
      <c r="V381" s="6">
        <v>-9.9609851262686764E-3</v>
      </c>
      <c r="W381" s="6">
        <v>404682134.61806798</v>
      </c>
      <c r="X381" s="6">
        <v>-0.52146839262962641</v>
      </c>
      <c r="Y381" s="6">
        <v>-0.42460100000000001</v>
      </c>
      <c r="Z381" s="6">
        <v>88797200</v>
      </c>
      <c r="AA381" s="6">
        <v>-0.53502016023459187</v>
      </c>
      <c r="AB381" s="6">
        <v>-0.52732100000000004</v>
      </c>
      <c r="AC381" s="6">
        <v>404203523.11443597</v>
      </c>
      <c r="AD381" s="6">
        <v>-0.60350393512004741</v>
      </c>
      <c r="AE381" s="6">
        <v>-0.57167100000000004</v>
      </c>
      <c r="AF381" s="6">
        <v>269273692.58396399</v>
      </c>
      <c r="AG381" s="6">
        <v>0.61982364634676668</v>
      </c>
      <c r="AH381" s="6">
        <v>0.61982364634676668</v>
      </c>
      <c r="AI381" s="6">
        <v>6082662.3569668401</v>
      </c>
      <c r="AJ381" s="6">
        <v>-0.34739019142698685</v>
      </c>
      <c r="AK381" s="6">
        <v>-0.34739019142698685</v>
      </c>
      <c r="AL381" s="6">
        <v>16395000.000000002</v>
      </c>
      <c r="AM381" s="6">
        <v>1.1517032275711477E-4</v>
      </c>
      <c r="AN381" s="6">
        <v>38290271362.999954</v>
      </c>
      <c r="AO381" s="11">
        <f t="shared" si="69"/>
        <v>-5.9775454127146596E-16</v>
      </c>
      <c r="AP381" s="6">
        <v>92545847.000000134</v>
      </c>
      <c r="AQ381" s="11">
        <f t="shared" si="70"/>
        <v>3.0679613426174795E-4</v>
      </c>
      <c r="AR381" s="6">
        <v>51579932.000000089</v>
      </c>
      <c r="AS381" s="11">
        <f t="shared" si="71"/>
        <v>2.6907234734320588E-4</v>
      </c>
      <c r="AT381" s="6">
        <v>8999999999</v>
      </c>
      <c r="AU381" s="6">
        <v>0</v>
      </c>
      <c r="AV381" s="6">
        <v>852</v>
      </c>
      <c r="AW381" s="6">
        <v>37.389999000000003</v>
      </c>
      <c r="AX381" s="6">
        <v>2.1441436037485861E-3</v>
      </c>
      <c r="AY381" s="6">
        <v>2.1441436037485861E-3</v>
      </c>
      <c r="AZ381" s="6">
        <v>2433.1499020000001</v>
      </c>
      <c r="BA381" s="6">
        <v>2.8363920108121762E-4</v>
      </c>
      <c r="BB381" s="6">
        <v>2.8363920108121762E-4</v>
      </c>
      <c r="BC381" s="6">
        <v>0.8931</v>
      </c>
      <c r="BD381" s="6">
        <f t="shared" si="60"/>
        <v>0.8931</v>
      </c>
      <c r="BE381" s="6">
        <f t="shared" si="61"/>
        <v>0.8931</v>
      </c>
      <c r="BF381" s="6">
        <v>6.8103999999999996</v>
      </c>
      <c r="BG381" s="6">
        <f t="shared" si="62"/>
        <v>6.8103999999999996</v>
      </c>
      <c r="BH381" s="6">
        <f t="shared" si="63"/>
        <v>6.8103999999999996</v>
      </c>
      <c r="BI381" s="6">
        <v>3.0369999999999999</v>
      </c>
      <c r="BJ381" s="6">
        <f t="shared" si="64"/>
        <v>3.0369999999999999</v>
      </c>
      <c r="BK381" s="6">
        <f t="shared" si="65"/>
        <v>3.0369999999999999</v>
      </c>
      <c r="BL381" s="6">
        <v>54.15</v>
      </c>
      <c r="BM381" s="6">
        <f t="shared" si="66"/>
        <v>54.15</v>
      </c>
      <c r="BN381" s="6">
        <f t="shared" si="67"/>
        <v>54.15</v>
      </c>
      <c r="BO381" s="6">
        <v>33</v>
      </c>
      <c r="BP381" s="6">
        <v>17</v>
      </c>
      <c r="BQ381" s="6">
        <v>44656</v>
      </c>
      <c r="BR381" s="6">
        <v>10.706766348932756</v>
      </c>
    </row>
    <row r="382" spans="1:70" x14ac:dyDescent="0.25">
      <c r="A382" s="6">
        <v>381</v>
      </c>
      <c r="B382" s="7">
        <v>42905</v>
      </c>
      <c r="C382" s="6">
        <v>2620.1364513999301</v>
      </c>
      <c r="D382" s="6">
        <f t="shared" si="68"/>
        <v>4.2296788161883779E-2</v>
      </c>
      <c r="E382" s="6">
        <v>1.6515346378718519E-2</v>
      </c>
      <c r="F382" s="6">
        <v>1.6515346378718519E-2</v>
      </c>
      <c r="G382" s="6">
        <v>0.29023900000000002</v>
      </c>
      <c r="H382" s="6">
        <v>2.1159292813791957E-2</v>
      </c>
      <c r="I382" s="6">
        <v>2.0938543481189859E-2</v>
      </c>
      <c r="J382" s="6">
        <v>2.0938543481189859E-2</v>
      </c>
      <c r="K382" s="6">
        <v>362.04428913705902</v>
      </c>
      <c r="L382" s="6">
        <v>7.2490161346759193E-3</v>
      </c>
      <c r="M382" s="6">
        <v>7.2228683051998293E-3</v>
      </c>
      <c r="N382" s="6">
        <v>7.2228683051998293E-3</v>
      </c>
      <c r="O382" s="6">
        <v>49.977063040066099</v>
      </c>
      <c r="P382" s="6">
        <v>8.0335882686918367E-2</v>
      </c>
      <c r="Q382" s="6">
        <v>7.7271995272766528E-2</v>
      </c>
      <c r="R382" s="6">
        <v>7.7271995272766528E-2</v>
      </c>
      <c r="S382" s="6">
        <v>0.20017291974495499</v>
      </c>
      <c r="T382" s="6">
        <v>4.0029721109925394E-3</v>
      </c>
      <c r="U382" s="6">
        <v>3.9949815350686429E-3</v>
      </c>
      <c r="V382" s="6">
        <v>3.9949815350686429E-3</v>
      </c>
      <c r="W382" s="6">
        <v>307738404.79934502</v>
      </c>
      <c r="X382" s="6">
        <v>-3.9636072784522004E-2</v>
      </c>
      <c r="Y382" s="6">
        <v>-3.9636072784522004E-2</v>
      </c>
      <c r="Z382" s="6">
        <v>144326000</v>
      </c>
      <c r="AA382" s="6">
        <v>-0.37867112094573069</v>
      </c>
      <c r="AB382" s="6">
        <v>-0.37867112094573069</v>
      </c>
      <c r="AC382" s="6">
        <v>255793325.43759701</v>
      </c>
      <c r="AD382" s="6">
        <v>-0.18899287514841026</v>
      </c>
      <c r="AE382" s="6">
        <v>-0.18899287514841026</v>
      </c>
      <c r="AF382" s="6">
        <v>743454234.13346505</v>
      </c>
      <c r="AG382" s="6">
        <v>0.24702278111545817</v>
      </c>
      <c r="AH382" s="6">
        <v>0.24702278111545817</v>
      </c>
      <c r="AI382" s="6">
        <v>8227273.20169276</v>
      </c>
      <c r="AJ382" s="6">
        <v>0.29414385120598846</v>
      </c>
      <c r="AK382" s="6">
        <v>0.29414385120598846</v>
      </c>
      <c r="AL382" s="6">
        <v>16400499.99999998</v>
      </c>
      <c r="AM382" s="6">
        <v>3.3546813052623653E-4</v>
      </c>
      <c r="AN382" s="6">
        <v>38290271362.999802</v>
      </c>
      <c r="AO382" s="11">
        <f t="shared" si="69"/>
        <v>-3.9850302751431088E-15</v>
      </c>
      <c r="AP382" s="6">
        <v>92631344.00000006</v>
      </c>
      <c r="AQ382" s="11">
        <f t="shared" si="70"/>
        <v>9.2383399981120029E-4</v>
      </c>
      <c r="AR382" s="6">
        <v>51629006.999999918</v>
      </c>
      <c r="AS382" s="11">
        <f t="shared" si="71"/>
        <v>9.5143591891180758E-4</v>
      </c>
      <c r="AT382" s="6">
        <v>8999999999</v>
      </c>
      <c r="AU382" s="6">
        <v>0</v>
      </c>
      <c r="AV382" s="6">
        <v>839</v>
      </c>
      <c r="AW382" s="6">
        <v>37.330002</v>
      </c>
      <c r="AX382" s="6">
        <v>-1.6046269485057419E-3</v>
      </c>
      <c r="AY382" s="6">
        <v>-1.6046269485057419E-3</v>
      </c>
      <c r="AZ382" s="6">
        <v>2453.459961</v>
      </c>
      <c r="BA382" s="6">
        <v>8.3472288260190847E-3</v>
      </c>
      <c r="BB382" s="6">
        <v>8.3472288260190847E-3</v>
      </c>
      <c r="BC382" s="6">
        <v>0.89700000000000002</v>
      </c>
      <c r="BD382" s="6">
        <f t="shared" si="60"/>
        <v>0.89700000000000002</v>
      </c>
      <c r="BE382" s="6">
        <f t="shared" si="61"/>
        <v>0.89700000000000002</v>
      </c>
      <c r="BF382" s="6">
        <v>6.8194999999999997</v>
      </c>
      <c r="BG382" s="6">
        <f t="shared" si="62"/>
        <v>6.8194999999999997</v>
      </c>
      <c r="BH382" s="6">
        <f t="shared" si="63"/>
        <v>6.8194999999999997</v>
      </c>
      <c r="BI382" s="6">
        <v>2.8940000000000001</v>
      </c>
      <c r="BJ382" s="6">
        <f t="shared" si="64"/>
        <v>2.8940000000000001</v>
      </c>
      <c r="BK382" s="6">
        <f t="shared" si="65"/>
        <v>2.8940000000000001</v>
      </c>
      <c r="BL382" s="6">
        <v>54.45</v>
      </c>
      <c r="BM382" s="6">
        <f t="shared" si="66"/>
        <v>54.45</v>
      </c>
      <c r="BN382" s="6">
        <f t="shared" si="67"/>
        <v>54.45</v>
      </c>
      <c r="BO382" s="6">
        <v>16</v>
      </c>
      <c r="BP382" s="6">
        <v>20</v>
      </c>
      <c r="BQ382" s="6">
        <v>43943</v>
      </c>
      <c r="BR382" s="6">
        <v>10.690671375022456</v>
      </c>
    </row>
    <row r="383" spans="1:70" x14ac:dyDescent="0.25">
      <c r="A383" s="6">
        <v>382</v>
      </c>
      <c r="B383" s="7">
        <v>42906</v>
      </c>
      <c r="C383" s="6">
        <v>2777.7926556799898</v>
      </c>
      <c r="D383" s="6">
        <f t="shared" si="68"/>
        <v>6.0170990024517423E-2</v>
      </c>
      <c r="E383" s="6">
        <v>5.8430206458584211E-2</v>
      </c>
      <c r="F383" s="6">
        <v>5.8430206458584211E-2</v>
      </c>
      <c r="G383" s="6">
        <v>0.32517200000000002</v>
      </c>
      <c r="H383" s="6">
        <v>0.12035942791974885</v>
      </c>
      <c r="I383" s="6">
        <v>0.11364955160939497</v>
      </c>
      <c r="J383" s="6">
        <v>0.11364955160939497</v>
      </c>
      <c r="K383" s="6">
        <v>358.053231064709</v>
      </c>
      <c r="L383" s="6">
        <v>-1.102367360043935E-2</v>
      </c>
      <c r="M383" s="6">
        <v>-1.1084884552327083E-2</v>
      </c>
      <c r="N383" s="6">
        <v>-1.1084884552327083E-2</v>
      </c>
      <c r="O383" s="6">
        <v>48.041474289000298</v>
      </c>
      <c r="P383" s="6">
        <v>-3.8729541780277467E-2</v>
      </c>
      <c r="Q383" s="6">
        <v>-3.9499475455370248E-2</v>
      </c>
      <c r="R383" s="6">
        <v>-3.9499475455370248E-2</v>
      </c>
      <c r="S383" s="6">
        <v>0.215170848312422</v>
      </c>
      <c r="T383" s="6">
        <v>7.4924862896420877E-2</v>
      </c>
      <c r="U383" s="6">
        <v>7.2250764156784664E-2</v>
      </c>
      <c r="V383" s="6">
        <v>7.2250764156784664E-2</v>
      </c>
      <c r="W383" s="6">
        <v>461719561.53902</v>
      </c>
      <c r="X383" s="6">
        <v>0.50036379710252765</v>
      </c>
      <c r="Y383" s="6">
        <v>0.50036379710252765</v>
      </c>
      <c r="Z383" s="6">
        <v>798940000</v>
      </c>
      <c r="AA383" s="6">
        <v>4.535662320025498</v>
      </c>
      <c r="AB383" s="6">
        <v>2.2906040000000001</v>
      </c>
      <c r="AC383" s="6">
        <v>517663237.25955898</v>
      </c>
      <c r="AD383" s="6">
        <v>1.023755844191671</v>
      </c>
      <c r="AE383" s="6">
        <v>1.023755844191671</v>
      </c>
      <c r="AF383" s="6">
        <v>348790350.02081501</v>
      </c>
      <c r="AG383" s="6">
        <v>-0.53085161936383551</v>
      </c>
      <c r="AH383" s="6">
        <v>-0.49238500000000002</v>
      </c>
      <c r="AI383" s="6">
        <v>15413435.945368299</v>
      </c>
      <c r="AJ383" s="6">
        <v>0.87345619472038283</v>
      </c>
      <c r="AK383" s="6">
        <v>0.87345619472038283</v>
      </c>
      <c r="AL383" s="6">
        <v>16402224.999999993</v>
      </c>
      <c r="AM383" s="6">
        <v>1.0517972013127897E-4</v>
      </c>
      <c r="AN383" s="6">
        <v>38290271362.999893</v>
      </c>
      <c r="AO383" s="11">
        <f t="shared" si="69"/>
        <v>2.3910181650858749E-15</v>
      </c>
      <c r="AP383" s="6">
        <v>92647767.999999851</v>
      </c>
      <c r="AQ383" s="11">
        <f t="shared" si="70"/>
        <v>1.773049951622355E-4</v>
      </c>
      <c r="AR383" s="6">
        <v>51645756.999999844</v>
      </c>
      <c r="AS383" s="11">
        <f t="shared" si="71"/>
        <v>3.2443002438388018E-4</v>
      </c>
      <c r="AT383" s="6">
        <v>8999999999</v>
      </c>
      <c r="AU383" s="6">
        <v>0</v>
      </c>
      <c r="AV383" s="6">
        <v>839</v>
      </c>
      <c r="AW383" s="6">
        <v>37.169998</v>
      </c>
      <c r="AX383" s="6">
        <v>-4.2862038957297861E-3</v>
      </c>
      <c r="AY383" s="6">
        <v>-4.2862038957297861E-3</v>
      </c>
      <c r="AZ383" s="6">
        <v>2437.030029</v>
      </c>
      <c r="BA383" s="6">
        <v>-6.6966375083224797E-3</v>
      </c>
      <c r="BB383" s="6">
        <v>-6.6966375083224797E-3</v>
      </c>
      <c r="BC383" s="6">
        <v>0.89810000000000001</v>
      </c>
      <c r="BD383" s="6">
        <f t="shared" si="60"/>
        <v>0.89810000000000001</v>
      </c>
      <c r="BE383" s="6">
        <f t="shared" si="61"/>
        <v>0.89810000000000001</v>
      </c>
      <c r="BF383" s="6">
        <v>6.8292000000000002</v>
      </c>
      <c r="BG383" s="6">
        <f t="shared" si="62"/>
        <v>6.8292000000000002</v>
      </c>
      <c r="BH383" s="6">
        <f t="shared" si="63"/>
        <v>6.8292000000000002</v>
      </c>
      <c r="BI383" s="6">
        <v>2.907</v>
      </c>
      <c r="BJ383" s="6">
        <f t="shared" si="64"/>
        <v>2.907</v>
      </c>
      <c r="BK383" s="6">
        <f t="shared" si="65"/>
        <v>2.907</v>
      </c>
      <c r="BL383" s="6">
        <v>54.45</v>
      </c>
      <c r="BM383" s="6">
        <f t="shared" si="66"/>
        <v>54.45</v>
      </c>
      <c r="BN383" s="6">
        <f t="shared" si="67"/>
        <v>54.45</v>
      </c>
      <c r="BO383" s="6">
        <v>16</v>
      </c>
      <c r="BP383" s="6">
        <v>20</v>
      </c>
      <c r="BQ383" s="6">
        <v>48434</v>
      </c>
      <c r="BR383" s="6">
        <v>10.787977971860485</v>
      </c>
    </row>
    <row r="384" spans="1:70" x14ac:dyDescent="0.25">
      <c r="A384" s="6">
        <v>383</v>
      </c>
      <c r="B384" s="7">
        <v>42907</v>
      </c>
      <c r="C384" s="6">
        <v>2717.0031078879801</v>
      </c>
      <c r="D384" s="6">
        <f t="shared" si="68"/>
        <v>-2.1884119992796471E-2</v>
      </c>
      <c r="E384" s="6">
        <v>-2.2127129251384079E-2</v>
      </c>
      <c r="F384" s="6">
        <v>-2.2127129251384079E-2</v>
      </c>
      <c r="G384" s="6">
        <v>0.29292499999999999</v>
      </c>
      <c r="H384" s="6">
        <v>-9.9169055146199628E-2</v>
      </c>
      <c r="I384" s="6">
        <v>-0.10443766955153587</v>
      </c>
      <c r="J384" s="6">
        <v>-6.7500000000000004E-2</v>
      </c>
      <c r="K384" s="6">
        <v>327.890935694267</v>
      </c>
      <c r="L384" s="6">
        <v>-8.4239696094212682E-2</v>
      </c>
      <c r="M384" s="6">
        <v>-8.8000625510143538E-2</v>
      </c>
      <c r="N384" s="6">
        <v>-8.8000625510143538E-2</v>
      </c>
      <c r="O384" s="6">
        <v>47.645193406665101</v>
      </c>
      <c r="P384" s="6">
        <v>-8.2487244240531405E-3</v>
      </c>
      <c r="Q384" s="6">
        <v>-8.2829334015351169E-3</v>
      </c>
      <c r="R384" s="6">
        <v>-8.2829334015351169E-3</v>
      </c>
      <c r="S384" s="6">
        <v>0.19760345195099899</v>
      </c>
      <c r="T384" s="6">
        <v>-8.1643942472707329E-2</v>
      </c>
      <c r="U384" s="6">
        <v>-8.5170101330591122E-2</v>
      </c>
      <c r="V384" s="6">
        <v>-8.5170101330591122E-2</v>
      </c>
      <c r="W384" s="6">
        <v>447106675.77202398</v>
      </c>
      <c r="X384" s="6">
        <v>-3.1648834020130828E-2</v>
      </c>
      <c r="Y384" s="6">
        <v>-3.1648834020130828E-2</v>
      </c>
      <c r="Z384" s="6">
        <v>354012000</v>
      </c>
      <c r="AA384" s="6">
        <v>-0.55689788970385756</v>
      </c>
      <c r="AB384" s="6">
        <v>-0.52732100000000004</v>
      </c>
      <c r="AC384" s="6">
        <v>719062539.441172</v>
      </c>
      <c r="AD384" s="6">
        <v>0.38905467432416957</v>
      </c>
      <c r="AE384" s="6">
        <v>0.38905467432416957</v>
      </c>
      <c r="AF384" s="6">
        <v>350032521.947303</v>
      </c>
      <c r="AG384" s="6">
        <v>3.5613712547203566E-3</v>
      </c>
      <c r="AH384" s="6">
        <v>3.5613712547203566E-3</v>
      </c>
      <c r="AI384" s="6">
        <v>5896288.3773573702</v>
      </c>
      <c r="AJ384" s="6">
        <v>-0.61745788555800951</v>
      </c>
      <c r="AK384" s="6">
        <v>-0.61693600000000004</v>
      </c>
      <c r="AL384" s="6">
        <v>16403949.999999989</v>
      </c>
      <c r="AM384" s="6">
        <v>1.0516865852018708E-4</v>
      </c>
      <c r="AN384" s="6">
        <v>38290271362.999748</v>
      </c>
      <c r="AO384" s="11">
        <f t="shared" si="69"/>
        <v>-3.7857787613859592E-15</v>
      </c>
      <c r="AP384" s="6">
        <v>92684152.999999985</v>
      </c>
      <c r="AQ384" s="11">
        <f t="shared" si="70"/>
        <v>3.9272397798222367E-4</v>
      </c>
      <c r="AR384" s="6">
        <v>51658732.000000015</v>
      </c>
      <c r="AS384" s="11">
        <f t="shared" si="71"/>
        <v>2.5123070613857791E-4</v>
      </c>
      <c r="AT384" s="6">
        <v>8999999999</v>
      </c>
      <c r="AU384" s="6">
        <v>0</v>
      </c>
      <c r="AV384" s="6">
        <v>839</v>
      </c>
      <c r="AW384" s="6">
        <v>37.119999</v>
      </c>
      <c r="AX384" s="6">
        <v>-1.3451440056574575E-3</v>
      </c>
      <c r="AY384" s="6">
        <v>-1.3451440056574575E-3</v>
      </c>
      <c r="AZ384" s="6">
        <v>2435.610107</v>
      </c>
      <c r="BA384" s="6">
        <v>-5.8264444143213401E-4</v>
      </c>
      <c r="BB384" s="6">
        <v>-5.8264444143213401E-4</v>
      </c>
      <c r="BC384" s="6">
        <v>0.89539999999999997</v>
      </c>
      <c r="BD384" s="6">
        <f t="shared" si="60"/>
        <v>0.89539999999999997</v>
      </c>
      <c r="BE384" s="6">
        <f t="shared" si="61"/>
        <v>0.89539999999999997</v>
      </c>
      <c r="BF384" s="6">
        <v>6.8295000000000003</v>
      </c>
      <c r="BG384" s="6">
        <f t="shared" si="62"/>
        <v>6.8295000000000003</v>
      </c>
      <c r="BH384" s="6">
        <f t="shared" si="63"/>
        <v>6.8295000000000003</v>
      </c>
      <c r="BI384" s="6">
        <v>2.8929999999999998</v>
      </c>
      <c r="BJ384" s="6">
        <f t="shared" si="64"/>
        <v>2.8929999999999998</v>
      </c>
      <c r="BK384" s="6">
        <f t="shared" si="65"/>
        <v>2.8929999999999998</v>
      </c>
      <c r="BL384" s="6">
        <v>54.65</v>
      </c>
      <c r="BM384" s="6">
        <f t="shared" si="66"/>
        <v>54.65</v>
      </c>
      <c r="BN384" s="6">
        <f t="shared" si="67"/>
        <v>54.65</v>
      </c>
      <c r="BO384" s="6">
        <v>16</v>
      </c>
      <c r="BP384" s="6">
        <v>20</v>
      </c>
      <c r="BQ384" s="6">
        <v>52557</v>
      </c>
      <c r="BR384" s="6">
        <v>10.869672600684126</v>
      </c>
    </row>
    <row r="385" spans="1:70" x14ac:dyDescent="0.25">
      <c r="A385" s="6">
        <v>384</v>
      </c>
      <c r="B385" s="7">
        <v>42908</v>
      </c>
      <c r="C385" s="6">
        <v>2724.9122133170699</v>
      </c>
      <c r="D385" s="6">
        <f t="shared" si="68"/>
        <v>2.9109666478216866E-3</v>
      </c>
      <c r="E385" s="6">
        <v>2.9067379887454713E-3</v>
      </c>
      <c r="F385" s="6">
        <v>2.9067379887454713E-3</v>
      </c>
      <c r="G385" s="6">
        <v>0.299346</v>
      </c>
      <c r="H385" s="6">
        <v>2.1920286762823284E-2</v>
      </c>
      <c r="I385" s="6">
        <v>2.1683491442914888E-2</v>
      </c>
      <c r="J385" s="6">
        <v>2.1683491442914888E-2</v>
      </c>
      <c r="K385" s="6">
        <v>326.95981397416301</v>
      </c>
      <c r="L385" s="6">
        <v>-2.8397299795203464E-3</v>
      </c>
      <c r="M385" s="6">
        <v>-2.8437696622499132E-3</v>
      </c>
      <c r="N385" s="6">
        <v>-2.8437696622499132E-3</v>
      </c>
      <c r="O385" s="6">
        <v>47.876098919447799</v>
      </c>
      <c r="P385" s="6">
        <v>4.8463548213951956E-3</v>
      </c>
      <c r="Q385" s="6">
        <v>4.8346490488511635E-3</v>
      </c>
      <c r="R385" s="6">
        <v>4.8346490488511635E-3</v>
      </c>
      <c r="S385" s="6">
        <v>0.19351426189231899</v>
      </c>
      <c r="T385" s="6">
        <v>-2.0693920163368507E-2</v>
      </c>
      <c r="U385" s="6">
        <v>-2.0911039925194504E-2</v>
      </c>
      <c r="V385" s="6">
        <v>-2.0911039925194504E-2</v>
      </c>
      <c r="W385" s="6">
        <v>273815444.46633798</v>
      </c>
      <c r="X385" s="6">
        <v>-0.38758363651462402</v>
      </c>
      <c r="Y385" s="6">
        <v>-0.38758363651462402</v>
      </c>
      <c r="Z385" s="6">
        <v>197393000</v>
      </c>
      <c r="AA385" s="6">
        <v>-0.44241155667039533</v>
      </c>
      <c r="AB385" s="6">
        <v>-0.44241155667039533</v>
      </c>
      <c r="AC385" s="6">
        <v>373363641.56317002</v>
      </c>
      <c r="AD385" s="6">
        <v>-0.48076332574168862</v>
      </c>
      <c r="AE385" s="6">
        <v>-0.48076332574168862</v>
      </c>
      <c r="AF385" s="6">
        <v>231445114.50784501</v>
      </c>
      <c r="AG385" s="6">
        <v>-0.33878968382632507</v>
      </c>
      <c r="AH385" s="6">
        <v>-0.33878968382632507</v>
      </c>
      <c r="AI385" s="6">
        <v>5099801.13502705</v>
      </c>
      <c r="AJ385" s="6">
        <v>-0.13508281674094341</v>
      </c>
      <c r="AK385" s="6">
        <v>-0.13508281674094341</v>
      </c>
      <c r="AL385" s="6">
        <v>16405661.999999981</v>
      </c>
      <c r="AM385" s="6">
        <v>1.0436510718409594E-4</v>
      </c>
      <c r="AN385" s="6">
        <v>38291387789.999863</v>
      </c>
      <c r="AO385" s="11">
        <f t="shared" si="69"/>
        <v>2.9156936223577013E-5</v>
      </c>
      <c r="AP385" s="6">
        <v>92710674.000000089</v>
      </c>
      <c r="AQ385" s="11">
        <f t="shared" si="70"/>
        <v>2.8614384597229166E-4</v>
      </c>
      <c r="AR385" s="6">
        <v>51673007.00000003</v>
      </c>
      <c r="AS385" s="11">
        <f t="shared" si="71"/>
        <v>2.7633276016172633E-4</v>
      </c>
      <c r="AT385" s="6">
        <v>8999999999</v>
      </c>
      <c r="AU385" s="6">
        <v>0</v>
      </c>
      <c r="AV385" s="6">
        <v>839</v>
      </c>
      <c r="AW385" s="6">
        <v>37.040000999999997</v>
      </c>
      <c r="AX385" s="6">
        <v>-2.1551185925410003E-3</v>
      </c>
      <c r="AY385" s="6">
        <v>-2.1551185925410003E-3</v>
      </c>
      <c r="AZ385" s="6">
        <v>2434.5</v>
      </c>
      <c r="BA385" s="6">
        <v>-4.5578189908536577E-4</v>
      </c>
      <c r="BB385" s="6">
        <v>-4.5578189908536577E-4</v>
      </c>
      <c r="BC385" s="6">
        <v>0.89670000000000005</v>
      </c>
      <c r="BD385" s="6">
        <f t="shared" si="60"/>
        <v>0.89670000000000005</v>
      </c>
      <c r="BE385" s="6">
        <f t="shared" si="61"/>
        <v>0.89670000000000005</v>
      </c>
      <c r="BF385" s="6">
        <v>6.8348000000000004</v>
      </c>
      <c r="BG385" s="6">
        <f t="shared" si="62"/>
        <v>6.8348000000000004</v>
      </c>
      <c r="BH385" s="6">
        <f t="shared" si="63"/>
        <v>6.8348000000000004</v>
      </c>
      <c r="BI385" s="6">
        <v>2.8940000000000001</v>
      </c>
      <c r="BJ385" s="6">
        <f t="shared" si="64"/>
        <v>2.8940000000000001</v>
      </c>
      <c r="BK385" s="6">
        <f t="shared" si="65"/>
        <v>2.8940000000000001</v>
      </c>
      <c r="BL385" s="6">
        <v>54.85</v>
      </c>
      <c r="BM385" s="6">
        <f t="shared" si="66"/>
        <v>54.85</v>
      </c>
      <c r="BN385" s="6">
        <f t="shared" si="67"/>
        <v>54.85</v>
      </c>
      <c r="BO385" s="6">
        <v>16</v>
      </c>
      <c r="BP385" s="6">
        <v>20</v>
      </c>
      <c r="BQ385" s="6">
        <v>48905</v>
      </c>
      <c r="BR385" s="6">
        <v>10.797655367322513</v>
      </c>
    </row>
    <row r="386" spans="1:70" x14ac:dyDescent="0.25">
      <c r="A386" s="6">
        <v>385</v>
      </c>
      <c r="B386" s="7">
        <v>42909</v>
      </c>
      <c r="C386" s="6">
        <v>2737.7462310982901</v>
      </c>
      <c r="D386" s="6">
        <f t="shared" si="68"/>
        <v>4.7098830261387186E-3</v>
      </c>
      <c r="E386" s="6">
        <v>4.6988262309612472E-3</v>
      </c>
      <c r="F386" s="6">
        <v>4.6988262309612472E-3</v>
      </c>
      <c r="G386" s="6">
        <v>0.32057400000000003</v>
      </c>
      <c r="H386" s="6">
        <v>7.0914593814515731E-2</v>
      </c>
      <c r="I386" s="6">
        <v>6.8513043948342636E-2</v>
      </c>
      <c r="J386" s="6">
        <v>6.8513043948342636E-2</v>
      </c>
      <c r="K386" s="6">
        <v>331.91380514896503</v>
      </c>
      <c r="L386" s="6">
        <v>1.5151682142789226E-2</v>
      </c>
      <c r="M386" s="6">
        <v>1.5038041863394037E-2</v>
      </c>
      <c r="N386" s="6">
        <v>1.5038041863394037E-2</v>
      </c>
      <c r="O386" s="6">
        <v>47.957548659500603</v>
      </c>
      <c r="P386" s="6">
        <v>1.7012610026945669E-3</v>
      </c>
      <c r="Q386" s="6">
        <v>1.6998154974171636E-3</v>
      </c>
      <c r="R386" s="6">
        <v>1.6998154974171636E-3</v>
      </c>
      <c r="S386" s="6">
        <v>0.19728416626284201</v>
      </c>
      <c r="T386" s="6">
        <v>1.9481274060414125E-2</v>
      </c>
      <c r="U386" s="6">
        <v>1.9293943095575618E-2</v>
      </c>
      <c r="V386" s="6">
        <v>1.9293943095575618E-2</v>
      </c>
      <c r="W386" s="6">
        <v>187781433.424784</v>
      </c>
      <c r="X386" s="6">
        <v>-0.31420437663490064</v>
      </c>
      <c r="Y386" s="6">
        <v>-0.31420437663490064</v>
      </c>
      <c r="Z386" s="6">
        <v>176870000</v>
      </c>
      <c r="AA386" s="6">
        <v>-0.10397025223792131</v>
      </c>
      <c r="AB386" s="6">
        <v>-0.10397025223792131</v>
      </c>
      <c r="AC386" s="6">
        <v>217363813.305677</v>
      </c>
      <c r="AD386" s="6">
        <v>-0.41782276282812381</v>
      </c>
      <c r="AE386" s="6">
        <v>-0.41782276282812381</v>
      </c>
      <c r="AF386" s="6">
        <v>130483527.673821</v>
      </c>
      <c r="AG386" s="6">
        <v>-0.43622258801493019</v>
      </c>
      <c r="AH386" s="6">
        <v>-0.43622258801493019</v>
      </c>
      <c r="AI386" s="6">
        <v>4817543.2630996201</v>
      </c>
      <c r="AJ386" s="6">
        <v>-5.5346838916677243E-2</v>
      </c>
      <c r="AK386" s="6">
        <v>-5.5346838916677243E-2</v>
      </c>
      <c r="AL386" s="6">
        <v>16407749.999999976</v>
      </c>
      <c r="AM386" s="6">
        <v>1.2727313289731402E-4</v>
      </c>
      <c r="AN386" s="6">
        <v>38291387789.999809</v>
      </c>
      <c r="AO386" s="11">
        <f t="shared" si="69"/>
        <v>-1.394719930540031E-15</v>
      </c>
      <c r="AP386" s="6">
        <v>92736835.999999925</v>
      </c>
      <c r="AQ386" s="11">
        <f t="shared" si="70"/>
        <v>2.8218972930599192E-4</v>
      </c>
      <c r="AR386" s="6">
        <v>51685981.999999948</v>
      </c>
      <c r="AS386" s="11">
        <f t="shared" si="71"/>
        <v>2.5109821845510242E-4</v>
      </c>
      <c r="AT386" s="6">
        <v>8999999999</v>
      </c>
      <c r="AU386" s="6">
        <v>0</v>
      </c>
      <c r="AV386" s="6">
        <v>839</v>
      </c>
      <c r="AW386" s="6">
        <v>37.209999000000003</v>
      </c>
      <c r="AX386" s="6">
        <v>4.5895787097847748E-3</v>
      </c>
      <c r="AY386" s="6">
        <v>4.5895787097847748E-3</v>
      </c>
      <c r="AZ386" s="6">
        <v>2438.3000489999999</v>
      </c>
      <c r="BA386" s="6">
        <v>1.5609155884164898E-3</v>
      </c>
      <c r="BB386" s="6">
        <v>1.5609155884164898E-3</v>
      </c>
      <c r="BC386" s="6">
        <v>0.89329999999999998</v>
      </c>
      <c r="BD386" s="6">
        <f t="shared" si="60"/>
        <v>0.89329999999999998</v>
      </c>
      <c r="BE386" s="6">
        <f t="shared" si="61"/>
        <v>0.89329999999999998</v>
      </c>
      <c r="BF386" s="6">
        <v>6.8367000000000004</v>
      </c>
      <c r="BG386" s="6">
        <f t="shared" si="62"/>
        <v>6.8367000000000004</v>
      </c>
      <c r="BH386" s="6">
        <f t="shared" si="63"/>
        <v>6.8367000000000004</v>
      </c>
      <c r="BI386" s="6">
        <v>2.9289999999999998</v>
      </c>
      <c r="BJ386" s="6">
        <f t="shared" si="64"/>
        <v>2.9289999999999998</v>
      </c>
      <c r="BK386" s="6">
        <f t="shared" si="65"/>
        <v>2.9289999999999998</v>
      </c>
      <c r="BL386" s="6">
        <v>54.85</v>
      </c>
      <c r="BM386" s="6">
        <f t="shared" si="66"/>
        <v>54.85</v>
      </c>
      <c r="BN386" s="6">
        <f t="shared" si="67"/>
        <v>54.85</v>
      </c>
      <c r="BO386" s="6">
        <v>16</v>
      </c>
      <c r="BP386" s="6">
        <v>20</v>
      </c>
      <c r="BQ386" s="6">
        <v>41376</v>
      </c>
      <c r="BR386" s="6">
        <v>10.630480449879682</v>
      </c>
    </row>
    <row r="387" spans="1:70" x14ac:dyDescent="0.25">
      <c r="A387" s="6">
        <v>386</v>
      </c>
      <c r="B387" s="7">
        <v>42912</v>
      </c>
      <c r="C387" s="6">
        <v>2488.1941633773699</v>
      </c>
      <c r="D387" s="6">
        <f t="shared" si="68"/>
        <v>-9.1152373761394387E-2</v>
      </c>
      <c r="E387" s="6">
        <v>-4.6590461204715841E-2</v>
      </c>
      <c r="F387" s="6">
        <v>-4.6590461204715841E-2</v>
      </c>
      <c r="G387" s="6">
        <v>0.27592699999999998</v>
      </c>
      <c r="H387" s="6">
        <v>-7.4356239013459086E-2</v>
      </c>
      <c r="I387" s="6">
        <v>-7.7265825712764843E-2</v>
      </c>
      <c r="J387" s="6">
        <v>-6.7500000000000004E-2</v>
      </c>
      <c r="K387" s="6">
        <v>258.91946273454499</v>
      </c>
      <c r="L387" s="6">
        <v>-0.10112086178584875</v>
      </c>
      <c r="M387" s="6">
        <v>-0.10660669379963962</v>
      </c>
      <c r="N387" s="6">
        <v>-9.2299999999999993E-2</v>
      </c>
      <c r="O387" s="6">
        <v>40.968651444285797</v>
      </c>
      <c r="P387" s="6">
        <v>-8.3896648568708848E-2</v>
      </c>
      <c r="Q387" s="6">
        <v>-8.7626091599265959E-2</v>
      </c>
      <c r="R387" s="6">
        <v>-8.2199999999999995E-2</v>
      </c>
      <c r="S387" s="6">
        <v>0.16200851132260499</v>
      </c>
      <c r="T387" s="6">
        <v>-9.17671449348679E-2</v>
      </c>
      <c r="U387" s="6">
        <v>-9.625448494847394E-2</v>
      </c>
      <c r="V387" s="6">
        <v>-9.625448494847394E-2</v>
      </c>
      <c r="W387" s="6">
        <v>540038332.47349703</v>
      </c>
      <c r="X387" s="6">
        <v>0.68719181154009257</v>
      </c>
      <c r="Y387" s="6">
        <v>0.68719181154009257</v>
      </c>
      <c r="Z387" s="6">
        <v>276635000</v>
      </c>
      <c r="AA387" s="6">
        <v>0.74945929195704686</v>
      </c>
      <c r="AB387" s="6">
        <v>0.74945929195704686</v>
      </c>
      <c r="AC387" s="6">
        <v>892409899.09119296</v>
      </c>
      <c r="AD387" s="6">
        <v>0.81156884300070198</v>
      </c>
      <c r="AE387" s="6">
        <v>0.81156884300070198</v>
      </c>
      <c r="AF387" s="6">
        <v>272327969.28389102</v>
      </c>
      <c r="AG387" s="6">
        <v>0.71080774029414406</v>
      </c>
      <c r="AH387" s="6">
        <v>0.71080774029414406</v>
      </c>
      <c r="AI387" s="6">
        <v>6893547.1393858101</v>
      </c>
      <c r="AJ387" s="6">
        <v>0.21465327911123375</v>
      </c>
      <c r="AK387" s="6">
        <v>0.21465327911123375</v>
      </c>
      <c r="AL387" s="6">
        <v>16412674.99999997</v>
      </c>
      <c r="AM387" s="6">
        <v>3.0016303271285943E-4</v>
      </c>
      <c r="AN387" s="6">
        <v>38291387789.999893</v>
      </c>
      <c r="AO387" s="11">
        <f t="shared" si="69"/>
        <v>2.1917027479914805E-15</v>
      </c>
      <c r="AP387" s="6">
        <v>92814456.999999881</v>
      </c>
      <c r="AQ387" s="11">
        <f t="shared" si="70"/>
        <v>8.370028927874503E-4</v>
      </c>
      <c r="AR387" s="6">
        <v>51726881.999999978</v>
      </c>
      <c r="AS387" s="11">
        <f t="shared" si="71"/>
        <v>7.9131707316753392E-4</v>
      </c>
      <c r="AT387" s="6">
        <v>8999999999</v>
      </c>
      <c r="AU387" s="6">
        <v>0</v>
      </c>
      <c r="AV387" s="6">
        <v>871</v>
      </c>
      <c r="AW387" s="6">
        <v>37.459999000000003</v>
      </c>
      <c r="AX387" s="6">
        <v>6.7186242063591558E-3</v>
      </c>
      <c r="AY387" s="6">
        <v>6.7186242063591558E-3</v>
      </c>
      <c r="AZ387" s="6">
        <v>2439.070068</v>
      </c>
      <c r="BA387" s="6">
        <v>3.158015767238528E-4</v>
      </c>
      <c r="BB387" s="6">
        <v>3.158015767238528E-4</v>
      </c>
      <c r="BC387" s="6">
        <v>0.89429999999999998</v>
      </c>
      <c r="BD387" s="6">
        <f t="shared" ref="BD387:BD450" si="72">IF(BC387&lt;0.84131,0.84131,BC387)</f>
        <v>0.89429999999999998</v>
      </c>
      <c r="BE387" s="6">
        <f t="shared" ref="BE387:BE450" si="73">IF(BD387&gt;0.946795,0.946795,BD387)</f>
        <v>0.89429999999999998</v>
      </c>
      <c r="BF387" s="6">
        <v>6.8411</v>
      </c>
      <c r="BG387" s="6">
        <f t="shared" ref="BG387:BG450" si="74">IF(BF387&lt;6.49018,6.49018,BF387)</f>
        <v>6.8411</v>
      </c>
      <c r="BH387" s="6">
        <f t="shared" ref="BH387:BH450" si="75">IF(BG387&gt;6.91301,6.91301,BG387)</f>
        <v>6.8411</v>
      </c>
      <c r="BI387" s="6">
        <v>3.0270000000000001</v>
      </c>
      <c r="BJ387" s="6">
        <f t="shared" ref="BJ387:BJ450" si="76">IF(BI387&lt;1.9003,1.9003,BI387)</f>
        <v>3.0270000000000001</v>
      </c>
      <c r="BK387" s="6">
        <f t="shared" ref="BK387:BK450" si="77">IF(BJ387&gt;3.393,3.393,BJ387)</f>
        <v>3.0270000000000001</v>
      </c>
      <c r="BL387" s="6">
        <v>54.55</v>
      </c>
      <c r="BM387" s="6">
        <f t="shared" ref="BM387:BM450" si="78">IF(BL387&lt;34.05,34.05,BL387)</f>
        <v>54.55</v>
      </c>
      <c r="BN387" s="6">
        <f t="shared" ref="BN387:BN450" si="79">IF(BM387&gt;64.4725,64.4725,BM387)</f>
        <v>54.55</v>
      </c>
      <c r="BO387" s="6">
        <v>7</v>
      </c>
      <c r="BP387" s="6">
        <v>22</v>
      </c>
      <c r="BQ387" s="6">
        <v>43184</v>
      </c>
      <c r="BR387" s="6">
        <v>10.673248491714386</v>
      </c>
    </row>
    <row r="388" spans="1:70" x14ac:dyDescent="0.25">
      <c r="A388" s="6">
        <v>387</v>
      </c>
      <c r="B388" s="7">
        <v>42913</v>
      </c>
      <c r="C388" s="6">
        <v>2531.3489987848402</v>
      </c>
      <c r="D388" s="6">
        <f t="shared" ref="D388:D451" si="80">(C388-C387)/C387</f>
        <v>1.7343837568083401E-2</v>
      </c>
      <c r="E388" s="6">
        <v>1.7195149964311551E-2</v>
      </c>
      <c r="F388" s="6">
        <v>1.7195149964311551E-2</v>
      </c>
      <c r="G388" s="6">
        <v>0.27538000000000001</v>
      </c>
      <c r="H388" s="6">
        <v>-1.9824083906249271E-3</v>
      </c>
      <c r="I388" s="6">
        <v>-1.9843759629231128E-3</v>
      </c>
      <c r="J388" s="6">
        <v>-1.9843759629231128E-3</v>
      </c>
      <c r="K388" s="6">
        <v>280.81301467883299</v>
      </c>
      <c r="L388" s="6">
        <v>8.4557382102766726E-2</v>
      </c>
      <c r="M388" s="6">
        <v>8.1171960998710713E-2</v>
      </c>
      <c r="N388" s="6">
        <v>8.1171960998710713E-2</v>
      </c>
      <c r="O388" s="6">
        <v>40.143720441943103</v>
      </c>
      <c r="P388" s="6">
        <v>-2.0135664056810287E-2</v>
      </c>
      <c r="Q388" s="6">
        <v>-2.0341149611242525E-2</v>
      </c>
      <c r="R388" s="6">
        <v>-2.0341149611242525E-2</v>
      </c>
      <c r="S388" s="6">
        <v>0.163961829539404</v>
      </c>
      <c r="T388" s="6">
        <v>1.20568863996867E-2</v>
      </c>
      <c r="U388" s="6">
        <v>1.198478114284438E-2</v>
      </c>
      <c r="V388" s="6">
        <v>1.198478114284438E-2</v>
      </c>
      <c r="W388" s="6">
        <v>518735269.20341802</v>
      </c>
      <c r="X388" s="6">
        <v>-3.9447316957124501E-2</v>
      </c>
      <c r="Y388" s="6">
        <v>-3.9447316957124501E-2</v>
      </c>
      <c r="Z388" s="6">
        <v>187278000</v>
      </c>
      <c r="AA388" s="6">
        <v>-0.32301407992481068</v>
      </c>
      <c r="AB388" s="6">
        <v>-0.32301407992481068</v>
      </c>
      <c r="AC388" s="6">
        <v>739337521.91446495</v>
      </c>
      <c r="AD388" s="6">
        <v>-0.17152698253640278</v>
      </c>
      <c r="AE388" s="6">
        <v>-0.17152698253640278</v>
      </c>
      <c r="AF388" s="6">
        <v>247973065.57081699</v>
      </c>
      <c r="AG388" s="6">
        <v>-8.9432252504644552E-2</v>
      </c>
      <c r="AH388" s="6">
        <v>-8.9432252504644552E-2</v>
      </c>
      <c r="AI388" s="6">
        <v>4743985.4954414004</v>
      </c>
      <c r="AJ388" s="6">
        <v>-0.31182228836342268</v>
      </c>
      <c r="AK388" s="6">
        <v>-0.31182228836342268</v>
      </c>
      <c r="AL388" s="6">
        <v>16414499.999999978</v>
      </c>
      <c r="AM388" s="6">
        <v>1.1119454933503855E-4</v>
      </c>
      <c r="AN388" s="6">
        <v>38291387790</v>
      </c>
      <c r="AO388" s="11">
        <f t="shared" ref="AO388:AO451" si="81">(AN388-AN387)/AN387</f>
        <v>2.7894398610800597E-15</v>
      </c>
      <c r="AP388" s="6">
        <v>92843019.000000104</v>
      </c>
      <c r="AQ388" s="11">
        <f t="shared" ref="AQ388:AQ451" si="82">(AP388-AP387)/AP387</f>
        <v>3.0773223184641974E-4</v>
      </c>
      <c r="AR388" s="6">
        <v>51740881.999999851</v>
      </c>
      <c r="AS388" s="11">
        <f t="shared" ref="AS388:AS451" si="83">(AR388-AR387)/AR387</f>
        <v>2.7065230801797308E-4</v>
      </c>
      <c r="AT388" s="6">
        <v>8999999999</v>
      </c>
      <c r="AU388" s="6">
        <v>0</v>
      </c>
      <c r="AV388" s="6">
        <v>871</v>
      </c>
      <c r="AW388" s="6">
        <v>37.720001000000003</v>
      </c>
      <c r="AX388" s="6">
        <v>6.9407903614733153E-3</v>
      </c>
      <c r="AY388" s="6">
        <v>6.9407903614733153E-3</v>
      </c>
      <c r="AZ388" s="6">
        <v>2419.3798830000001</v>
      </c>
      <c r="BA388" s="6">
        <v>-8.0728246631084181E-3</v>
      </c>
      <c r="BB388" s="6">
        <v>-8.0728246631084181E-3</v>
      </c>
      <c r="BC388" s="6">
        <v>0.88200000000000001</v>
      </c>
      <c r="BD388" s="6">
        <f t="shared" si="72"/>
        <v>0.88200000000000001</v>
      </c>
      <c r="BE388" s="6">
        <f t="shared" si="73"/>
        <v>0.88200000000000001</v>
      </c>
      <c r="BF388" s="6">
        <v>6.8125999999999998</v>
      </c>
      <c r="BG388" s="6">
        <f t="shared" si="74"/>
        <v>6.8125999999999998</v>
      </c>
      <c r="BH388" s="6">
        <f t="shared" si="75"/>
        <v>6.8125999999999998</v>
      </c>
      <c r="BI388" s="6">
        <v>3.0369999999999999</v>
      </c>
      <c r="BJ388" s="6">
        <f t="shared" si="76"/>
        <v>3.0369999999999999</v>
      </c>
      <c r="BK388" s="6">
        <f t="shared" si="77"/>
        <v>3.0369999999999999</v>
      </c>
      <c r="BL388" s="6">
        <v>54.05</v>
      </c>
      <c r="BM388" s="6">
        <f t="shared" si="78"/>
        <v>54.05</v>
      </c>
      <c r="BN388" s="6">
        <f t="shared" si="79"/>
        <v>54.05</v>
      </c>
      <c r="BO388" s="6">
        <v>7</v>
      </c>
      <c r="BP388" s="6">
        <v>22</v>
      </c>
      <c r="BQ388" s="6">
        <v>53647</v>
      </c>
      <c r="BR388" s="6">
        <v>10.89019946870601</v>
      </c>
    </row>
    <row r="389" spans="1:70" x14ac:dyDescent="0.25">
      <c r="A389" s="6">
        <v>388</v>
      </c>
      <c r="B389" s="7">
        <v>42914</v>
      </c>
      <c r="C389" s="6">
        <v>2575.43777025493</v>
      </c>
      <c r="D389" s="6">
        <f t="shared" si="80"/>
        <v>1.7417105065818408E-2</v>
      </c>
      <c r="E389" s="6">
        <v>1.7267165793032821E-2</v>
      </c>
      <c r="F389" s="6">
        <v>1.7267165793032821E-2</v>
      </c>
      <c r="G389" s="6">
        <v>0.28089999999999998</v>
      </c>
      <c r="H389" s="6">
        <v>2.0045028687631524E-2</v>
      </c>
      <c r="I389" s="6">
        <v>1.9846772093971506E-2</v>
      </c>
      <c r="J389" s="6">
        <v>1.9846772093971506E-2</v>
      </c>
      <c r="K389" s="6">
        <v>317.29367747243202</v>
      </c>
      <c r="L389" s="6">
        <v>0.12991086910740987</v>
      </c>
      <c r="M389" s="6">
        <v>0.12213875271720571</v>
      </c>
      <c r="N389" s="6">
        <v>0.12213875271720571</v>
      </c>
      <c r="O389" s="6">
        <v>42.640257657020499</v>
      </c>
      <c r="P389" s="6">
        <v>6.2189981087775688E-2</v>
      </c>
      <c r="Q389" s="6">
        <v>6.0332796734014399E-2</v>
      </c>
      <c r="R389" s="6">
        <v>6.0332796734014399E-2</v>
      </c>
      <c r="S389" s="6">
        <v>0.17096693211896399</v>
      </c>
      <c r="T389" s="6">
        <v>4.2723983986019752E-2</v>
      </c>
      <c r="U389" s="6">
        <v>4.1836504357657574E-2</v>
      </c>
      <c r="V389" s="6">
        <v>4.1836504357657574E-2</v>
      </c>
      <c r="W389" s="6">
        <v>351206317.75963902</v>
      </c>
      <c r="X389" s="6">
        <v>-0.32295654718261274</v>
      </c>
      <c r="Y389" s="6">
        <v>-0.32295654718261274</v>
      </c>
      <c r="Z389" s="6">
        <v>126783000</v>
      </c>
      <c r="AA389" s="6">
        <v>-0.32302245859097173</v>
      </c>
      <c r="AB389" s="6">
        <v>-0.32302245859097173</v>
      </c>
      <c r="AC389" s="6">
        <v>735209015.27862096</v>
      </c>
      <c r="AD389" s="6">
        <v>-5.5840621008298088E-3</v>
      </c>
      <c r="AE389" s="6">
        <v>-5.5840621008298088E-3</v>
      </c>
      <c r="AF389" s="6">
        <v>196726467.36014301</v>
      </c>
      <c r="AG389" s="6">
        <v>-0.20666195375980786</v>
      </c>
      <c r="AH389" s="6">
        <v>-0.20666195375980786</v>
      </c>
      <c r="AI389" s="6">
        <v>6376215.02149761</v>
      </c>
      <c r="AJ389" s="6">
        <v>0.34406292507105146</v>
      </c>
      <c r="AK389" s="6">
        <v>0.34406292507105146</v>
      </c>
      <c r="AL389" s="6">
        <v>16416436.999999987</v>
      </c>
      <c r="AM389" s="6">
        <v>1.1800542203596307E-4</v>
      </c>
      <c r="AN389" s="6">
        <v>38291387790.000008</v>
      </c>
      <c r="AO389" s="11">
        <f t="shared" si="81"/>
        <v>1.9924570436286085E-16</v>
      </c>
      <c r="AP389" s="6">
        <v>92869717.999999955</v>
      </c>
      <c r="AQ389" s="11">
        <f t="shared" si="82"/>
        <v>2.8757143280585217E-4</v>
      </c>
      <c r="AR389" s="6">
        <v>51755731.999999978</v>
      </c>
      <c r="AS389" s="11">
        <f t="shared" si="83"/>
        <v>2.8700709044980529E-4</v>
      </c>
      <c r="AT389" s="6">
        <v>8999999999</v>
      </c>
      <c r="AU389" s="6">
        <v>0</v>
      </c>
      <c r="AV389" s="6">
        <v>871</v>
      </c>
      <c r="AW389" s="6">
        <v>38</v>
      </c>
      <c r="AX389" s="6">
        <v>7.4230910015086297E-3</v>
      </c>
      <c r="AY389" s="6">
        <v>7.4230910015086297E-3</v>
      </c>
      <c r="AZ389" s="6">
        <v>2440.6899410000001</v>
      </c>
      <c r="BA389" s="6">
        <v>8.8080661287370157E-3</v>
      </c>
      <c r="BB389" s="6">
        <v>8.8080661287370157E-3</v>
      </c>
      <c r="BC389" s="6">
        <v>0.87890000000000001</v>
      </c>
      <c r="BD389" s="6">
        <f t="shared" si="72"/>
        <v>0.87890000000000001</v>
      </c>
      <c r="BE389" s="6">
        <f t="shared" si="73"/>
        <v>0.87890000000000001</v>
      </c>
      <c r="BF389" s="6">
        <v>6.7998000000000003</v>
      </c>
      <c r="BG389" s="6">
        <f t="shared" si="74"/>
        <v>6.7998000000000003</v>
      </c>
      <c r="BH389" s="6">
        <f t="shared" si="75"/>
        <v>6.7998000000000003</v>
      </c>
      <c r="BI389" s="6">
        <v>3.0670000000000002</v>
      </c>
      <c r="BJ389" s="6">
        <f t="shared" si="76"/>
        <v>3.0670000000000002</v>
      </c>
      <c r="BK389" s="6">
        <f t="shared" si="77"/>
        <v>3.0670000000000002</v>
      </c>
      <c r="BL389" s="6">
        <v>54.35</v>
      </c>
      <c r="BM389" s="6">
        <f t="shared" si="78"/>
        <v>54.35</v>
      </c>
      <c r="BN389" s="6">
        <f t="shared" si="79"/>
        <v>54.35</v>
      </c>
      <c r="BO389" s="6">
        <v>7</v>
      </c>
      <c r="BP389" s="6">
        <v>22</v>
      </c>
      <c r="BQ389" s="6">
        <v>62803</v>
      </c>
      <c r="BR389" s="6">
        <v>11.047774044695412</v>
      </c>
    </row>
    <row r="390" spans="1:70" x14ac:dyDescent="0.25">
      <c r="A390" s="6">
        <v>389</v>
      </c>
      <c r="B390" s="7">
        <v>42915</v>
      </c>
      <c r="C390" s="6">
        <v>2561.6814345419798</v>
      </c>
      <c r="D390" s="6">
        <f t="shared" si="80"/>
        <v>-5.3413582233782847E-3</v>
      </c>
      <c r="E390" s="6">
        <v>-5.3556742780871535E-3</v>
      </c>
      <c r="F390" s="6">
        <v>-5.3556742780871535E-3</v>
      </c>
      <c r="G390" s="6">
        <v>0.26918500000000001</v>
      </c>
      <c r="H390" s="6">
        <v>-4.17052331790672E-2</v>
      </c>
      <c r="I390" s="6">
        <v>-4.2599858545867418E-2</v>
      </c>
      <c r="J390" s="6">
        <v>-4.2599858545867418E-2</v>
      </c>
      <c r="K390" s="6">
        <v>300.18215256198499</v>
      </c>
      <c r="L390" s="6">
        <v>-5.3929611982053316E-2</v>
      </c>
      <c r="M390" s="6">
        <v>-5.5438306759610527E-2</v>
      </c>
      <c r="N390" s="6">
        <v>-5.5438306759610527E-2</v>
      </c>
      <c r="O390" s="6">
        <v>41.690431541258597</v>
      </c>
      <c r="P390" s="6">
        <v>-2.22753371567753E-2</v>
      </c>
      <c r="Q390" s="6">
        <v>-2.2527179419713456E-2</v>
      </c>
      <c r="R390" s="6">
        <v>-2.2527179419713456E-2</v>
      </c>
      <c r="S390" s="6">
        <v>0.1664793179272</v>
      </c>
      <c r="T390" s="6">
        <v>-2.6248433753501384E-2</v>
      </c>
      <c r="U390" s="6">
        <v>-2.6599073329667881E-2</v>
      </c>
      <c r="V390" s="6">
        <v>-2.6599073329667881E-2</v>
      </c>
      <c r="W390" s="6">
        <v>239853090.84820899</v>
      </c>
      <c r="X390" s="6">
        <v>-0.31705929330018123</v>
      </c>
      <c r="Y390" s="6">
        <v>-0.31705929330018123</v>
      </c>
      <c r="Z390" s="6">
        <v>102166000</v>
      </c>
      <c r="AA390" s="6">
        <v>-0.19416641032315057</v>
      </c>
      <c r="AB390" s="6">
        <v>-0.19416641032315057</v>
      </c>
      <c r="AC390" s="6">
        <v>467820573.94283301</v>
      </c>
      <c r="AD390" s="6">
        <v>-0.36369037345720823</v>
      </c>
      <c r="AE390" s="6">
        <v>-0.36369037345720823</v>
      </c>
      <c r="AF390" s="6">
        <v>120516245.886066</v>
      </c>
      <c r="AG390" s="6">
        <v>-0.38739180597677564</v>
      </c>
      <c r="AH390" s="6">
        <v>-0.38739180597677564</v>
      </c>
      <c r="AI390" s="6">
        <v>4013475.73824071</v>
      </c>
      <c r="AJ390" s="6">
        <v>-0.3705551452218675</v>
      </c>
      <c r="AK390" s="6">
        <v>-0.3705551452218675</v>
      </c>
      <c r="AL390" s="6">
        <v>16417849.999999983</v>
      </c>
      <c r="AM390" s="6">
        <v>8.607227012757249E-5</v>
      </c>
      <c r="AN390" s="6">
        <v>38291387789.999817</v>
      </c>
      <c r="AO390" s="11">
        <f t="shared" si="81"/>
        <v>-4.9811426090715208E-15</v>
      </c>
      <c r="AP390" s="6">
        <v>92895532.000000134</v>
      </c>
      <c r="AQ390" s="11">
        <f t="shared" si="82"/>
        <v>2.7795928055018783E-4</v>
      </c>
      <c r="AR390" s="6">
        <v>51770832</v>
      </c>
      <c r="AS390" s="11">
        <f t="shared" si="83"/>
        <v>2.9175512385801747E-4</v>
      </c>
      <c r="AT390" s="6">
        <v>8999999999</v>
      </c>
      <c r="AU390" s="6">
        <v>0</v>
      </c>
      <c r="AV390" s="6">
        <v>871</v>
      </c>
      <c r="AW390" s="6">
        <v>38.060001</v>
      </c>
      <c r="AX390" s="6">
        <v>1.5789736842105196E-3</v>
      </c>
      <c r="AY390" s="6">
        <v>1.5789736842105196E-3</v>
      </c>
      <c r="AZ390" s="6">
        <v>2419.6999510000001</v>
      </c>
      <c r="BA390" s="6">
        <v>-8.6000231522239193E-3</v>
      </c>
      <c r="BB390" s="6">
        <v>-8.6000231522239193E-3</v>
      </c>
      <c r="BC390" s="6">
        <v>0.874</v>
      </c>
      <c r="BD390" s="6">
        <f t="shared" si="72"/>
        <v>0.874</v>
      </c>
      <c r="BE390" s="6">
        <f t="shared" si="73"/>
        <v>0.874</v>
      </c>
      <c r="BF390" s="6">
        <v>6.7869999999999999</v>
      </c>
      <c r="BG390" s="6">
        <f t="shared" si="74"/>
        <v>6.7869999999999999</v>
      </c>
      <c r="BH390" s="6">
        <f t="shared" si="75"/>
        <v>6.7869999999999999</v>
      </c>
      <c r="BI390" s="6">
        <v>3.0419999999999998</v>
      </c>
      <c r="BJ390" s="6">
        <f t="shared" si="76"/>
        <v>3.0419999999999998</v>
      </c>
      <c r="BK390" s="6">
        <f t="shared" si="77"/>
        <v>3.0419999999999998</v>
      </c>
      <c r="BL390" s="6">
        <v>54.35</v>
      </c>
      <c r="BM390" s="6">
        <f t="shared" si="78"/>
        <v>54.35</v>
      </c>
      <c r="BN390" s="6">
        <f t="shared" si="79"/>
        <v>54.35</v>
      </c>
      <c r="BO390" s="6">
        <v>7</v>
      </c>
      <c r="BP390" s="6">
        <v>22</v>
      </c>
      <c r="BQ390" s="6">
        <v>49333</v>
      </c>
      <c r="BR390" s="6">
        <v>10.806368777500349</v>
      </c>
    </row>
    <row r="391" spans="1:70" x14ac:dyDescent="0.25">
      <c r="A391" s="6">
        <v>390</v>
      </c>
      <c r="B391" s="7">
        <v>42916</v>
      </c>
      <c r="C391" s="6">
        <v>2490.7534879804098</v>
      </c>
      <c r="D391" s="6">
        <f t="shared" si="80"/>
        <v>-2.7688043331684491E-2</v>
      </c>
      <c r="E391" s="6">
        <v>-2.8078582938510954E-2</v>
      </c>
      <c r="F391" s="6">
        <v>-2.8078582938510954E-2</v>
      </c>
      <c r="G391" s="6">
        <v>0.26280599999999998</v>
      </c>
      <c r="H391" s="6">
        <v>-2.3697457139142314E-2</v>
      </c>
      <c r="I391" s="6">
        <v>-2.3982758164271201E-2</v>
      </c>
      <c r="J391" s="6">
        <v>-2.3982758164271201E-2</v>
      </c>
      <c r="K391" s="6">
        <v>284.691083288485</v>
      </c>
      <c r="L391" s="6">
        <v>-5.1605563959373692E-2</v>
      </c>
      <c r="M391" s="6">
        <v>-5.2984791488160682E-2</v>
      </c>
      <c r="N391" s="6">
        <v>-5.2984791488160682E-2</v>
      </c>
      <c r="O391" s="6">
        <v>41.122077811627001</v>
      </c>
      <c r="P391" s="6">
        <v>-1.3632713997434386E-2</v>
      </c>
      <c r="Q391" s="6">
        <v>-1.3726492723980329E-2</v>
      </c>
      <c r="R391" s="6">
        <v>-1.3726492723980329E-2</v>
      </c>
      <c r="S391" s="6">
        <v>0.16034786984008001</v>
      </c>
      <c r="T391" s="6">
        <v>-3.6830088947152104E-2</v>
      </c>
      <c r="U391" s="6">
        <v>-3.7525443440380571E-2</v>
      </c>
      <c r="V391" s="6">
        <v>-3.7525443440380571E-2</v>
      </c>
      <c r="W391" s="6">
        <v>210111037.78145599</v>
      </c>
      <c r="X391" s="6">
        <v>-0.12400112486178157</v>
      </c>
      <c r="Y391" s="6">
        <v>-0.12400112486178157</v>
      </c>
      <c r="Z391" s="6">
        <v>67769400</v>
      </c>
      <c r="AA391" s="6">
        <v>-0.33667364876769179</v>
      </c>
      <c r="AB391" s="6">
        <v>-0.33667364876769179</v>
      </c>
      <c r="AC391" s="6">
        <v>359285362.49129403</v>
      </c>
      <c r="AD391" s="6">
        <v>-0.23200179191948456</v>
      </c>
      <c r="AE391" s="6">
        <v>-0.23200179191948456</v>
      </c>
      <c r="AF391" s="6">
        <v>80255667.653176397</v>
      </c>
      <c r="AG391" s="6">
        <v>-0.33406764322007898</v>
      </c>
      <c r="AH391" s="6">
        <v>-0.33406764322007898</v>
      </c>
      <c r="AI391" s="6">
        <v>3678619.1866490301</v>
      </c>
      <c r="AJ391" s="6">
        <v>-8.3433057387426207E-2</v>
      </c>
      <c r="AK391" s="6">
        <v>-8.3433057387426207E-2</v>
      </c>
      <c r="AL391" s="6">
        <v>16419799.999999985</v>
      </c>
      <c r="AM391" s="6">
        <v>1.1877316457403769E-4</v>
      </c>
      <c r="AN391" s="6">
        <v>38291387789.999847</v>
      </c>
      <c r="AO391" s="11">
        <f t="shared" si="81"/>
        <v>7.9698281745144726E-16</v>
      </c>
      <c r="AP391" s="6">
        <v>92923379.999999851</v>
      </c>
      <c r="AQ391" s="11">
        <f t="shared" si="82"/>
        <v>2.9977760394027169E-4</v>
      </c>
      <c r="AR391" s="6">
        <v>51785856.999999784</v>
      </c>
      <c r="AS391" s="11">
        <f t="shared" si="83"/>
        <v>2.9022133543814656E-4</v>
      </c>
      <c r="AT391" s="6">
        <v>8999999999</v>
      </c>
      <c r="AU391" s="6">
        <v>0</v>
      </c>
      <c r="AV391" s="6">
        <v>871</v>
      </c>
      <c r="AW391" s="6">
        <v>38.490001999999997</v>
      </c>
      <c r="AX391" s="6">
        <v>1.1297976581766175E-2</v>
      </c>
      <c r="AY391" s="6">
        <v>9.5010000000000008E-3</v>
      </c>
      <c r="AZ391" s="6">
        <v>2423.4099120000001</v>
      </c>
      <c r="BA391" s="6">
        <v>1.5332318366443696E-3</v>
      </c>
      <c r="BB391" s="6">
        <v>1.5332318366443696E-3</v>
      </c>
      <c r="BC391" s="6">
        <v>0.87519999999999998</v>
      </c>
      <c r="BD391" s="6">
        <f t="shared" si="72"/>
        <v>0.87519999999999998</v>
      </c>
      <c r="BE391" s="6">
        <f t="shared" si="73"/>
        <v>0.87519999999999998</v>
      </c>
      <c r="BF391" s="6">
        <v>6.7808999999999999</v>
      </c>
      <c r="BG391" s="6">
        <f t="shared" si="74"/>
        <v>6.7808999999999999</v>
      </c>
      <c r="BH391" s="6">
        <f t="shared" si="75"/>
        <v>6.7808999999999999</v>
      </c>
      <c r="BI391" s="6">
        <v>3.0350000000000001</v>
      </c>
      <c r="BJ391" s="6">
        <f t="shared" si="76"/>
        <v>3.0350000000000001</v>
      </c>
      <c r="BK391" s="6">
        <f t="shared" si="77"/>
        <v>3.0350000000000001</v>
      </c>
      <c r="BL391" s="6">
        <v>53.9</v>
      </c>
      <c r="BM391" s="6">
        <f t="shared" si="78"/>
        <v>53.9</v>
      </c>
      <c r="BN391" s="6">
        <f t="shared" si="79"/>
        <v>53.9</v>
      </c>
      <c r="BO391" s="6">
        <v>7</v>
      </c>
      <c r="BP391" s="6">
        <v>22</v>
      </c>
      <c r="BQ391" s="6">
        <v>38139</v>
      </c>
      <c r="BR391" s="6">
        <v>10.54901887915441</v>
      </c>
    </row>
    <row r="392" spans="1:70" x14ac:dyDescent="0.25">
      <c r="A392" s="6">
        <v>391</v>
      </c>
      <c r="B392" s="7">
        <v>42919</v>
      </c>
      <c r="C392" s="6">
        <v>2576.7146569746001</v>
      </c>
      <c r="D392" s="6">
        <f t="shared" si="80"/>
        <v>3.4512114269441667E-2</v>
      </c>
      <c r="E392" s="6">
        <v>2.2833569213179014E-2</v>
      </c>
      <c r="F392" s="6">
        <v>2.2833569213179014E-2</v>
      </c>
      <c r="G392" s="6">
        <v>0.25984800000000002</v>
      </c>
      <c r="H392" s="6">
        <v>1.8090769473566018E-4</v>
      </c>
      <c r="I392" s="6">
        <v>1.8089133291194866E-4</v>
      </c>
      <c r="J392" s="6">
        <v>1.8089133291194866E-4</v>
      </c>
      <c r="K392" s="6">
        <v>278.59719533810897</v>
      </c>
      <c r="L392" s="6">
        <v>-2.6338785403890057E-2</v>
      </c>
      <c r="M392" s="6">
        <v>-2.6691864802890475E-2</v>
      </c>
      <c r="N392" s="6">
        <v>-2.6691864802890475E-2</v>
      </c>
      <c r="O392" s="6">
        <v>46.461905249250201</v>
      </c>
      <c r="P392" s="6">
        <v>0.11312328087624846</v>
      </c>
      <c r="Q392" s="6">
        <v>0.10716983064846694</v>
      </c>
      <c r="R392" s="6">
        <v>9.8500000000000004E-2</v>
      </c>
      <c r="S392" s="6">
        <v>0.17437508402327101</v>
      </c>
      <c r="T392" s="6">
        <v>9.514360013704197E-2</v>
      </c>
      <c r="U392" s="6">
        <v>9.0885496347810013E-2</v>
      </c>
      <c r="V392" s="6">
        <v>9.0885496347810013E-2</v>
      </c>
      <c r="W392" s="6">
        <v>304599469.92562503</v>
      </c>
      <c r="X392" s="6">
        <v>0.34312457180550199</v>
      </c>
      <c r="Y392" s="6">
        <v>0.34312457180550199</v>
      </c>
      <c r="Z392" s="6">
        <v>60477900</v>
      </c>
      <c r="AA392" s="6">
        <v>0.11843465492466763</v>
      </c>
      <c r="AB392" s="6">
        <v>0.11843465492466763</v>
      </c>
      <c r="AC392" s="6">
        <v>244798911.4174</v>
      </c>
      <c r="AD392" s="6">
        <v>-0.30645856358481299</v>
      </c>
      <c r="AE392" s="6">
        <v>-0.30645856358481299</v>
      </c>
      <c r="AF392" s="6">
        <v>349496232.39889997</v>
      </c>
      <c r="AG392" s="6">
        <v>1.7650098744294898</v>
      </c>
      <c r="AH392" s="6">
        <v>1.5678399999999999</v>
      </c>
      <c r="AI392" s="6">
        <v>4102336.2027694602</v>
      </c>
      <c r="AJ392" s="6">
        <v>-8.8671451723869074E-2</v>
      </c>
      <c r="AK392" s="6">
        <v>-8.8671451723869074E-2</v>
      </c>
      <c r="AL392" s="6">
        <v>16426361.999999998</v>
      </c>
      <c r="AM392" s="6">
        <v>3.9963945967752616E-4</v>
      </c>
      <c r="AN392" s="6">
        <v>38291387789.999992</v>
      </c>
      <c r="AO392" s="11">
        <f t="shared" si="81"/>
        <v>3.785668382894371E-15</v>
      </c>
      <c r="AP392" s="6">
        <v>93004080.99999997</v>
      </c>
      <c r="AQ392" s="11">
        <f t="shared" si="82"/>
        <v>8.6846819390469152E-4</v>
      </c>
      <c r="AR392" s="6">
        <v>51827981.999999896</v>
      </c>
      <c r="AS392" s="11">
        <f t="shared" si="83"/>
        <v>8.1344603411915987E-4</v>
      </c>
      <c r="AT392" s="6">
        <v>8999999999</v>
      </c>
      <c r="AU392" s="6">
        <v>0</v>
      </c>
      <c r="AV392" s="6">
        <v>881</v>
      </c>
      <c r="AW392" s="6">
        <v>38.479999999999997</v>
      </c>
      <c r="AX392" s="6">
        <v>-2.5985969031646369E-4</v>
      </c>
      <c r="AY392" s="6">
        <v>-2.5985969031646369E-4</v>
      </c>
      <c r="AZ392" s="6">
        <v>2429.01001</v>
      </c>
      <c r="BA392" s="6">
        <v>2.3108339915050612E-3</v>
      </c>
      <c r="BB392" s="6">
        <v>2.3108339915050612E-3</v>
      </c>
      <c r="BC392" s="6">
        <v>0.87990000000000002</v>
      </c>
      <c r="BD392" s="6">
        <f t="shared" si="72"/>
        <v>0.87990000000000002</v>
      </c>
      <c r="BE392" s="6">
        <f t="shared" si="73"/>
        <v>0.87990000000000002</v>
      </c>
      <c r="BF392" s="6">
        <v>6.8007</v>
      </c>
      <c r="BG392" s="6">
        <f t="shared" si="74"/>
        <v>6.8007</v>
      </c>
      <c r="BH392" s="6">
        <f t="shared" si="75"/>
        <v>6.8007</v>
      </c>
      <c r="BI392" s="6">
        <v>2.9510000000000001</v>
      </c>
      <c r="BJ392" s="6">
        <f t="shared" si="76"/>
        <v>2.9510000000000001</v>
      </c>
      <c r="BK392" s="6">
        <f t="shared" si="77"/>
        <v>2.9510000000000001</v>
      </c>
      <c r="BL392" s="6">
        <v>53.9</v>
      </c>
      <c r="BM392" s="6">
        <f t="shared" si="78"/>
        <v>53.9</v>
      </c>
      <c r="BN392" s="6">
        <f t="shared" si="79"/>
        <v>53.9</v>
      </c>
      <c r="BO392" s="6">
        <v>17</v>
      </c>
      <c r="BP392" s="6">
        <v>17</v>
      </c>
      <c r="BQ392" s="6">
        <v>37851</v>
      </c>
      <c r="BR392" s="6">
        <v>10.541439097628123</v>
      </c>
    </row>
    <row r="393" spans="1:70" x14ac:dyDescent="0.25">
      <c r="A393" s="6">
        <v>392</v>
      </c>
      <c r="B393" s="7">
        <v>42920</v>
      </c>
      <c r="C393" s="6">
        <v>2610.9975747417898</v>
      </c>
      <c r="D393" s="6">
        <f t="shared" si="80"/>
        <v>1.3304894926721272E-2</v>
      </c>
      <c r="E393" s="6">
        <v>1.3217162139161858E-2</v>
      </c>
      <c r="F393" s="6">
        <v>1.3217162139161858E-2</v>
      </c>
      <c r="G393" s="6">
        <v>0.25438699999999997</v>
      </c>
      <c r="H393" s="6">
        <v>-2.1016132508235773E-2</v>
      </c>
      <c r="I393" s="6">
        <v>-2.1240115145352356E-2</v>
      </c>
      <c r="J393" s="6">
        <v>-2.1240115145352356E-2</v>
      </c>
      <c r="K393" s="6">
        <v>269.73663057816901</v>
      </c>
      <c r="L393" s="6">
        <v>-3.1804213783224455E-2</v>
      </c>
      <c r="M393" s="6">
        <v>-3.2320953668645944E-2</v>
      </c>
      <c r="N393" s="6">
        <v>-3.2320953668645944E-2</v>
      </c>
      <c r="O393" s="6">
        <v>54.940557142751899</v>
      </c>
      <c r="P393" s="6">
        <v>0.18248610012906274</v>
      </c>
      <c r="Q393" s="6">
        <v>0.16761908666713751</v>
      </c>
      <c r="R393" s="6">
        <v>9.8500000000000004E-2</v>
      </c>
      <c r="S393" s="6">
        <v>0.188160279050271</v>
      </c>
      <c r="T393" s="6">
        <v>7.9054843782385212E-2</v>
      </c>
      <c r="U393" s="6">
        <v>7.6085513327548288E-2</v>
      </c>
      <c r="V393" s="6">
        <v>7.6085513327548288E-2</v>
      </c>
      <c r="W393" s="6">
        <v>274900590.57347703</v>
      </c>
      <c r="X393" s="6">
        <v>-9.7501415085849169E-2</v>
      </c>
      <c r="Y393" s="6">
        <v>-9.7501415085849169E-2</v>
      </c>
      <c r="Z393" s="6">
        <v>55383200</v>
      </c>
      <c r="AA393" s="6">
        <v>-8.4240689574208105E-2</v>
      </c>
      <c r="AB393" s="6">
        <v>-8.4240689574208105E-2</v>
      </c>
      <c r="AC393" s="6">
        <v>239212708.08590999</v>
      </c>
      <c r="AD393" s="6">
        <v>-2.2819559528045145E-2</v>
      </c>
      <c r="AE393" s="6">
        <v>-2.2819559528045145E-2</v>
      </c>
      <c r="AF393" s="6">
        <v>533812123.82293499</v>
      </c>
      <c r="AG393" s="6">
        <v>0.52737590376557986</v>
      </c>
      <c r="AH393" s="6">
        <v>0.52737590376557986</v>
      </c>
      <c r="AI393" s="6">
        <v>8499484.5620587002</v>
      </c>
      <c r="AJ393" s="6">
        <v>1.0718644552635044</v>
      </c>
      <c r="AK393" s="6">
        <v>1.0718644552635044</v>
      </c>
      <c r="AL393" s="6">
        <v>16428299.999999983</v>
      </c>
      <c r="AM393" s="6">
        <v>1.1798108430735296E-4</v>
      </c>
      <c r="AN393" s="6">
        <v>38291387790</v>
      </c>
      <c r="AO393" s="11">
        <f t="shared" si="81"/>
        <v>1.992457043628609E-16</v>
      </c>
      <c r="AP393" s="6">
        <v>93031424.999999866</v>
      </c>
      <c r="AQ393" s="11">
        <f t="shared" si="82"/>
        <v>2.9400860377186785E-4</v>
      </c>
      <c r="AR393" s="6">
        <v>51842906.999999955</v>
      </c>
      <c r="AS393" s="11">
        <f t="shared" si="83"/>
        <v>2.879718527350657E-4</v>
      </c>
      <c r="AT393" s="6">
        <v>8999999999</v>
      </c>
      <c r="AU393" s="6">
        <v>0</v>
      </c>
      <c r="AV393" s="6">
        <v>881</v>
      </c>
      <c r="AW393" s="6">
        <v>38.479999999999997</v>
      </c>
      <c r="AX393" s="6">
        <v>0</v>
      </c>
      <c r="AY393" s="6">
        <v>0</v>
      </c>
      <c r="AZ393" s="6">
        <v>2429.01001</v>
      </c>
      <c r="BA393" s="6">
        <v>0</v>
      </c>
      <c r="BB393" s="6">
        <v>0</v>
      </c>
      <c r="BC393" s="6">
        <v>0.88139999999999996</v>
      </c>
      <c r="BD393" s="6">
        <f t="shared" si="72"/>
        <v>0.88139999999999996</v>
      </c>
      <c r="BE393" s="6">
        <f t="shared" si="73"/>
        <v>0.88139999999999996</v>
      </c>
      <c r="BF393" s="6">
        <v>6.8007</v>
      </c>
      <c r="BG393" s="6">
        <f t="shared" si="74"/>
        <v>6.8007</v>
      </c>
      <c r="BH393" s="6">
        <f t="shared" si="75"/>
        <v>6.8007</v>
      </c>
      <c r="BI393" s="6">
        <v>2.984</v>
      </c>
      <c r="BJ393" s="6">
        <f t="shared" si="76"/>
        <v>2.984</v>
      </c>
      <c r="BK393" s="6">
        <f t="shared" si="77"/>
        <v>2.984</v>
      </c>
      <c r="BL393" s="6" t="e">
        <v>#N/A</v>
      </c>
      <c r="BM393" s="6" t="e">
        <f t="shared" si="78"/>
        <v>#N/A</v>
      </c>
      <c r="BN393" s="6" t="e">
        <f t="shared" si="79"/>
        <v>#N/A</v>
      </c>
      <c r="BO393" s="6">
        <v>17</v>
      </c>
      <c r="BP393" s="6">
        <v>17</v>
      </c>
      <c r="BQ393" s="6">
        <v>37235</v>
      </c>
      <c r="BR393" s="6">
        <v>10.525031314236381</v>
      </c>
    </row>
    <row r="394" spans="1:70" x14ac:dyDescent="0.25">
      <c r="A394" s="6">
        <v>393</v>
      </c>
      <c r="B394" s="7">
        <v>42921</v>
      </c>
      <c r="C394" s="6">
        <v>2607.2193020698901</v>
      </c>
      <c r="D394" s="6">
        <f t="shared" si="80"/>
        <v>-1.4470609656821805E-3</v>
      </c>
      <c r="E394" s="6">
        <v>-1.4481089695403404E-3</v>
      </c>
      <c r="F394" s="6">
        <v>-1.4481089695403404E-3</v>
      </c>
      <c r="G394" s="6">
        <v>0.25583699999999998</v>
      </c>
      <c r="H394" s="6">
        <v>5.6999768069909505E-3</v>
      </c>
      <c r="I394" s="6">
        <v>5.6837934067392555E-3</v>
      </c>
      <c r="J394" s="6">
        <v>5.6837934067392555E-3</v>
      </c>
      <c r="K394" s="6">
        <v>265.93694546551899</v>
      </c>
      <c r="L394" s="6">
        <v>-1.4086648537521807E-2</v>
      </c>
      <c r="M394" s="6">
        <v>-1.4186807082373284E-2</v>
      </c>
      <c r="N394" s="6">
        <v>-1.4186807082373284E-2</v>
      </c>
      <c r="O394" s="6">
        <v>53.184725460210402</v>
      </c>
      <c r="P394" s="6">
        <v>-3.1958752765817881E-2</v>
      </c>
      <c r="Q394" s="6">
        <v>-3.2480581834259684E-2</v>
      </c>
      <c r="R394" s="6">
        <v>-3.2480581834259684E-2</v>
      </c>
      <c r="S394" s="6">
        <v>0.17408180503925799</v>
      </c>
      <c r="T394" s="6">
        <v>-7.4821710948098891E-2</v>
      </c>
      <c r="U394" s="6">
        <v>-7.7768815121653415E-2</v>
      </c>
      <c r="V394" s="6">
        <v>-7.7768815121653415E-2</v>
      </c>
      <c r="W394" s="6">
        <v>238310795.501445</v>
      </c>
      <c r="X394" s="6">
        <v>-0.13310191511666505</v>
      </c>
      <c r="Y394" s="6">
        <v>-0.13310191511666505</v>
      </c>
      <c r="Z394" s="6">
        <v>73521600</v>
      </c>
      <c r="AA394" s="6">
        <v>0.32750725851882884</v>
      </c>
      <c r="AB394" s="6">
        <v>0.32750725851882884</v>
      </c>
      <c r="AC394" s="6">
        <v>269182917.884202</v>
      </c>
      <c r="AD394" s="6">
        <v>0.12528686305214445</v>
      </c>
      <c r="AE394" s="6">
        <v>0.12528686305214445</v>
      </c>
      <c r="AF394" s="6">
        <v>367820239.407327</v>
      </c>
      <c r="AG394" s="6">
        <v>-0.31095562840882074</v>
      </c>
      <c r="AH394" s="6">
        <v>-0.31095562840882074</v>
      </c>
      <c r="AI394" s="6">
        <v>2265827.9835794801</v>
      </c>
      <c r="AJ394" s="6">
        <v>-0.73341583633270779</v>
      </c>
      <c r="AK394" s="6">
        <v>-0.61693600000000004</v>
      </c>
      <c r="AL394" s="6">
        <v>16430136.999999968</v>
      </c>
      <c r="AM394" s="6">
        <v>1.1181923875173333E-4</v>
      </c>
      <c r="AN394" s="6">
        <v>38291387790</v>
      </c>
      <c r="AO394" s="11">
        <f t="shared" si="81"/>
        <v>0</v>
      </c>
      <c r="AP394" s="6">
        <v>93058171.000000224</v>
      </c>
      <c r="AQ394" s="11">
        <f t="shared" si="82"/>
        <v>2.8749425261794784E-4</v>
      </c>
      <c r="AR394" s="6">
        <v>51859131.999999963</v>
      </c>
      <c r="AS394" s="11">
        <f t="shared" si="83"/>
        <v>3.1296470315616106E-4</v>
      </c>
      <c r="AT394" s="6">
        <v>8999999999</v>
      </c>
      <c r="AU394" s="6">
        <v>0</v>
      </c>
      <c r="AV394" s="6">
        <v>881</v>
      </c>
      <c r="AW394" s="6">
        <v>38.090000000000003</v>
      </c>
      <c r="AX394" s="6">
        <v>-1.0135135135134966E-2</v>
      </c>
      <c r="AY394" s="6">
        <v>-9.9590000000000008E-3</v>
      </c>
      <c r="AZ394" s="6">
        <v>2432.540039</v>
      </c>
      <c r="BA394" s="6">
        <v>1.4532789018848109E-3</v>
      </c>
      <c r="BB394" s="6">
        <v>1.4532789018848109E-3</v>
      </c>
      <c r="BC394" s="6">
        <v>0.88090000000000002</v>
      </c>
      <c r="BD394" s="6">
        <f t="shared" si="72"/>
        <v>0.88090000000000002</v>
      </c>
      <c r="BE394" s="6">
        <f t="shared" si="73"/>
        <v>0.88090000000000002</v>
      </c>
      <c r="BF394" s="6">
        <v>6.8014999999999999</v>
      </c>
      <c r="BG394" s="6">
        <f t="shared" si="74"/>
        <v>6.8014999999999999</v>
      </c>
      <c r="BH394" s="6">
        <f t="shared" si="75"/>
        <v>6.8014999999999999</v>
      </c>
      <c r="BI394" s="6">
        <v>2.84</v>
      </c>
      <c r="BJ394" s="6">
        <f t="shared" si="76"/>
        <v>2.84</v>
      </c>
      <c r="BK394" s="6">
        <f t="shared" si="77"/>
        <v>2.84</v>
      </c>
      <c r="BL394" s="6">
        <v>54.3</v>
      </c>
      <c r="BM394" s="6">
        <f t="shared" si="78"/>
        <v>54.3</v>
      </c>
      <c r="BN394" s="6">
        <f t="shared" si="79"/>
        <v>54.3</v>
      </c>
      <c r="BO394" s="6">
        <v>17</v>
      </c>
      <c r="BP394" s="6">
        <v>17</v>
      </c>
      <c r="BQ394" s="6">
        <v>39247</v>
      </c>
      <c r="BR394" s="6">
        <v>10.577655766498271</v>
      </c>
    </row>
    <row r="395" spans="1:70" x14ac:dyDescent="0.25">
      <c r="A395" s="6">
        <v>394</v>
      </c>
      <c r="B395" s="7">
        <v>42922</v>
      </c>
      <c r="C395" s="6">
        <v>2612.6704283049698</v>
      </c>
      <c r="D395" s="6">
        <f t="shared" si="80"/>
        <v>2.0907816349595397E-3</v>
      </c>
      <c r="E395" s="6">
        <v>2.0885989927929946E-3</v>
      </c>
      <c r="F395" s="6">
        <v>2.0885989927929946E-3</v>
      </c>
      <c r="G395" s="6">
        <v>0.25488499999999997</v>
      </c>
      <c r="H395" s="6">
        <v>-3.7211193064334261E-3</v>
      </c>
      <c r="I395" s="6">
        <v>-3.7280598940659109E-3</v>
      </c>
      <c r="J395" s="6">
        <v>-3.7280598940659109E-3</v>
      </c>
      <c r="K395" s="6">
        <v>267.46972364760097</v>
      </c>
      <c r="L395" s="6">
        <v>5.763690258978031E-3</v>
      </c>
      <c r="M395" s="6">
        <v>5.7471437451534846E-3</v>
      </c>
      <c r="N395" s="6">
        <v>5.7471437451534846E-3</v>
      </c>
      <c r="O395" s="6">
        <v>51.349615273798797</v>
      </c>
      <c r="P395" s="6">
        <v>-3.4504459138075712E-2</v>
      </c>
      <c r="Q395" s="6">
        <v>-3.5113795599712921E-2</v>
      </c>
      <c r="R395" s="6">
        <v>-3.5113795599712921E-2</v>
      </c>
      <c r="S395" s="6">
        <v>0.170237749762429</v>
      </c>
      <c r="T395" s="6">
        <v>-2.2081890039927485E-2</v>
      </c>
      <c r="U395" s="6">
        <v>-2.2329344600216721E-2</v>
      </c>
      <c r="V395" s="6">
        <v>-2.2329344600216721E-2</v>
      </c>
      <c r="W395" s="6">
        <v>175365965.041673</v>
      </c>
      <c r="X395" s="6">
        <v>-0.26412916094432798</v>
      </c>
      <c r="Y395" s="6">
        <v>-0.26412916094432798</v>
      </c>
      <c r="Z395" s="6">
        <v>44024300</v>
      </c>
      <c r="AA395" s="6">
        <v>-0.4012059041152532</v>
      </c>
      <c r="AB395" s="6">
        <v>-0.4012059041152532</v>
      </c>
      <c r="AC395" s="6">
        <v>182999371.28307599</v>
      </c>
      <c r="AD395" s="6">
        <v>-0.3201672204110691</v>
      </c>
      <c r="AE395" s="6">
        <v>-0.3201672204110691</v>
      </c>
      <c r="AF395" s="6">
        <v>159698130.642831</v>
      </c>
      <c r="AG395" s="6">
        <v>-0.56582560301696705</v>
      </c>
      <c r="AH395" s="6">
        <v>-0.49238500000000002</v>
      </c>
      <c r="AI395" s="6">
        <v>2644388.9280203502</v>
      </c>
      <c r="AJ395" s="6">
        <v>0.16707399996129982</v>
      </c>
      <c r="AK395" s="6">
        <v>0.16707399996129982</v>
      </c>
      <c r="AL395" s="6">
        <v>16431949.999999983</v>
      </c>
      <c r="AM395" s="6">
        <v>1.1034600624540773E-4</v>
      </c>
      <c r="AN395" s="6">
        <v>38291387790.000008</v>
      </c>
      <c r="AO395" s="11">
        <f t="shared" si="81"/>
        <v>1.9924570436286085E-16</v>
      </c>
      <c r="AP395" s="6">
        <v>93067759.000000268</v>
      </c>
      <c r="AQ395" s="11">
        <f t="shared" si="82"/>
        <v>1.0303232802678531E-4</v>
      </c>
      <c r="AR395" s="6">
        <v>51874982.000000052</v>
      </c>
      <c r="AS395" s="11">
        <f t="shared" si="83"/>
        <v>3.0563565931048399E-4</v>
      </c>
      <c r="AT395" s="6">
        <v>8999999999</v>
      </c>
      <c r="AU395" s="6">
        <v>0</v>
      </c>
      <c r="AV395" s="6">
        <v>881</v>
      </c>
      <c r="AW395" s="6">
        <v>38.150002000000001</v>
      </c>
      <c r="AX395" s="6">
        <v>1.5752690995011083E-3</v>
      </c>
      <c r="AY395" s="6">
        <v>1.5752690995011083E-3</v>
      </c>
      <c r="AZ395" s="6">
        <v>2409.75</v>
      </c>
      <c r="BA395" s="6">
        <v>-9.3688237951342433E-3</v>
      </c>
      <c r="BB395" s="6">
        <v>-9.3688237951342433E-3</v>
      </c>
      <c r="BC395" s="6">
        <v>0.87539999999999996</v>
      </c>
      <c r="BD395" s="6">
        <f t="shared" si="72"/>
        <v>0.87539999999999996</v>
      </c>
      <c r="BE395" s="6">
        <f t="shared" si="73"/>
        <v>0.87539999999999996</v>
      </c>
      <c r="BF395" s="6">
        <v>6.8014999999999999</v>
      </c>
      <c r="BG395" s="6">
        <f t="shared" si="74"/>
        <v>6.8014999999999999</v>
      </c>
      <c r="BH395" s="6">
        <f t="shared" si="75"/>
        <v>6.8014999999999999</v>
      </c>
      <c r="BI395" s="6">
        <v>2.8879999999999999</v>
      </c>
      <c r="BJ395" s="6">
        <f t="shared" si="76"/>
        <v>2.8879999999999999</v>
      </c>
      <c r="BK395" s="6">
        <f t="shared" si="77"/>
        <v>2.8879999999999999</v>
      </c>
      <c r="BL395" s="6">
        <v>55.3</v>
      </c>
      <c r="BM395" s="6">
        <f t="shared" si="78"/>
        <v>55.3</v>
      </c>
      <c r="BN395" s="6">
        <f t="shared" si="79"/>
        <v>55.3</v>
      </c>
      <c r="BO395" s="6">
        <v>17</v>
      </c>
      <c r="BP395" s="6">
        <v>17</v>
      </c>
      <c r="BQ395" s="6">
        <v>39956</v>
      </c>
      <c r="BR395" s="6">
        <v>10.595559154869139</v>
      </c>
    </row>
    <row r="396" spans="1:70" x14ac:dyDescent="0.25">
      <c r="A396" s="6">
        <v>395</v>
      </c>
      <c r="B396" s="7">
        <v>42923</v>
      </c>
      <c r="C396" s="6">
        <v>2509.2182098168901</v>
      </c>
      <c r="D396" s="6">
        <f t="shared" si="80"/>
        <v>-3.9596352210101292E-2</v>
      </c>
      <c r="E396" s="6">
        <v>-4.0401616443690259E-2</v>
      </c>
      <c r="F396" s="6">
        <v>-4.0401616443690259E-2</v>
      </c>
      <c r="G396" s="6">
        <v>0.239652</v>
      </c>
      <c r="H396" s="6">
        <v>-5.9764207387645291E-2</v>
      </c>
      <c r="I396" s="6">
        <v>-6.1624591969351265E-2</v>
      </c>
      <c r="J396" s="6">
        <v>-6.1624591969351265E-2</v>
      </c>
      <c r="K396" s="6">
        <v>241.47662052983901</v>
      </c>
      <c r="L396" s="6">
        <v>-9.7181478199785412E-2</v>
      </c>
      <c r="M396" s="6">
        <v>-0.10223371829859135</v>
      </c>
      <c r="N396" s="6">
        <v>-9.2299999999999993E-2</v>
      </c>
      <c r="O396" s="6">
        <v>46.910196589909198</v>
      </c>
      <c r="P396" s="6">
        <v>-8.6454760375874087E-2</v>
      </c>
      <c r="Q396" s="6">
        <v>-9.0422380992260701E-2</v>
      </c>
      <c r="R396" s="6">
        <v>-8.2199999999999995E-2</v>
      </c>
      <c r="S396" s="6">
        <v>0.15846518247174499</v>
      </c>
      <c r="T396" s="6">
        <v>-6.9153682465334071E-2</v>
      </c>
      <c r="U396" s="6">
        <v>-7.1661087796479048E-2</v>
      </c>
      <c r="V396" s="6">
        <v>-7.1661087796479048E-2</v>
      </c>
      <c r="W396" s="6">
        <v>260711000.656939</v>
      </c>
      <c r="X396" s="6">
        <v>0.48666818327595707</v>
      </c>
      <c r="Y396" s="6">
        <v>0.48666818327595707</v>
      </c>
      <c r="Z396" s="6">
        <v>87737800</v>
      </c>
      <c r="AA396" s="6">
        <v>0.99294026253682621</v>
      </c>
      <c r="AB396" s="6">
        <v>0.99294026253682621</v>
      </c>
      <c r="AC396" s="6">
        <v>257098223.16767099</v>
      </c>
      <c r="AD396" s="6">
        <v>0.40491315005653117</v>
      </c>
      <c r="AE396" s="6">
        <v>0.40491315005653117</v>
      </c>
      <c r="AF396" s="6">
        <v>254504449.66973799</v>
      </c>
      <c r="AG396" s="6">
        <v>0.59365954156936118</v>
      </c>
      <c r="AH396" s="6">
        <v>0.59365954156936118</v>
      </c>
      <c r="AI396" s="6">
        <v>2803073.7310608602</v>
      </c>
      <c r="AJ396" s="6">
        <v>6.0008118079402602E-2</v>
      </c>
      <c r="AK396" s="6">
        <v>6.0008118079402602E-2</v>
      </c>
      <c r="AL396" s="6">
        <v>16433824.99999998</v>
      </c>
      <c r="AM396" s="6">
        <v>1.1410696843626451E-4</v>
      </c>
      <c r="AN396" s="6">
        <v>38291387790</v>
      </c>
      <c r="AO396" s="11">
        <f t="shared" si="81"/>
        <v>-1.9924570436286083E-16</v>
      </c>
      <c r="AP396" s="6">
        <v>93067749.999999896</v>
      </c>
      <c r="AQ396" s="11">
        <f t="shared" si="82"/>
        <v>-9.6703740040941616E-8</v>
      </c>
      <c r="AR396" s="6">
        <v>51890806.999999866</v>
      </c>
      <c r="AS396" s="11">
        <f t="shared" si="83"/>
        <v>3.0506034681252939E-4</v>
      </c>
      <c r="AT396" s="6">
        <v>8999999999</v>
      </c>
      <c r="AU396" s="6">
        <v>0</v>
      </c>
      <c r="AV396" s="6">
        <v>881</v>
      </c>
      <c r="AW396" s="6">
        <v>37.970001000000003</v>
      </c>
      <c r="AX396" s="6">
        <v>-4.7182435272217597E-3</v>
      </c>
      <c r="AY396" s="6">
        <v>-4.7182435272217597E-3</v>
      </c>
      <c r="AZ396" s="6">
        <v>2425.179932</v>
      </c>
      <c r="BA396" s="6">
        <v>6.4031256354393643E-3</v>
      </c>
      <c r="BB396" s="6">
        <v>6.4031256354393643E-3</v>
      </c>
      <c r="BC396" s="6">
        <v>0.87709999999999999</v>
      </c>
      <c r="BD396" s="6">
        <f t="shared" si="72"/>
        <v>0.87709999999999999</v>
      </c>
      <c r="BE396" s="6">
        <f t="shared" si="73"/>
        <v>0.87709999999999999</v>
      </c>
      <c r="BF396" s="6">
        <v>6.8059000000000003</v>
      </c>
      <c r="BG396" s="6">
        <f t="shared" si="74"/>
        <v>6.8059000000000003</v>
      </c>
      <c r="BH396" s="6">
        <f t="shared" si="75"/>
        <v>6.8059000000000003</v>
      </c>
      <c r="BI396" s="6">
        <v>2.8639999999999999</v>
      </c>
      <c r="BJ396" s="6">
        <f t="shared" si="76"/>
        <v>2.8639999999999999</v>
      </c>
      <c r="BK396" s="6">
        <f t="shared" si="77"/>
        <v>2.8639999999999999</v>
      </c>
      <c r="BL396" s="6">
        <v>55.4</v>
      </c>
      <c r="BM396" s="6">
        <f t="shared" si="78"/>
        <v>55.4</v>
      </c>
      <c r="BN396" s="6">
        <f t="shared" si="79"/>
        <v>55.4</v>
      </c>
      <c r="BO396" s="6">
        <v>17</v>
      </c>
      <c r="BP396" s="6">
        <v>17</v>
      </c>
      <c r="BQ396" s="6">
        <v>36115</v>
      </c>
      <c r="BR396" s="6">
        <v>10.49449125942737</v>
      </c>
    </row>
    <row r="397" spans="1:70" x14ac:dyDescent="0.25">
      <c r="A397" s="6">
        <v>396</v>
      </c>
      <c r="B397" s="7">
        <v>42926</v>
      </c>
      <c r="C397" s="6">
        <v>2363.5156815548698</v>
      </c>
      <c r="D397" s="6">
        <f t="shared" si="80"/>
        <v>-5.8066902149834489E-2</v>
      </c>
      <c r="E397" s="6">
        <v>-6.3798088397667291E-2</v>
      </c>
      <c r="F397" s="6">
        <v>-6.3798088397667291E-2</v>
      </c>
      <c r="G397" s="6">
        <v>0.20535</v>
      </c>
      <c r="H397" s="6">
        <v>-0.12375401106028538</v>
      </c>
      <c r="I397" s="6">
        <v>-0.13210841817338376</v>
      </c>
      <c r="J397" s="6">
        <v>-6.7500000000000004E-2</v>
      </c>
      <c r="K397" s="6">
        <v>210.52819727984101</v>
      </c>
      <c r="L397" s="6">
        <v>-0.11822245306134949</v>
      </c>
      <c r="M397" s="6">
        <v>-0.12581546914200675</v>
      </c>
      <c r="N397" s="6">
        <v>-9.2299999999999993E-2</v>
      </c>
      <c r="O397" s="6">
        <v>46.122322334685599</v>
      </c>
      <c r="P397" s="6">
        <v>-6.1393001058957494E-2</v>
      </c>
      <c r="Q397" s="6">
        <v>-6.3358418861807181E-2</v>
      </c>
      <c r="R397" s="6">
        <v>-6.3358418861807181E-2</v>
      </c>
      <c r="S397" s="6">
        <v>0.131656787183001</v>
      </c>
      <c r="T397" s="6">
        <v>-0.14489021728685977</v>
      </c>
      <c r="U397" s="6">
        <v>-0.15652541745397625</v>
      </c>
      <c r="V397" s="6">
        <v>-0.1061</v>
      </c>
      <c r="W397" s="6">
        <v>387541497.12739003</v>
      </c>
      <c r="X397" s="6">
        <v>2.2876931218648631</v>
      </c>
      <c r="Y397" s="6">
        <v>1.082905</v>
      </c>
      <c r="Z397" s="6">
        <v>117046000</v>
      </c>
      <c r="AA397" s="6">
        <v>0.41605147078394222</v>
      </c>
      <c r="AB397" s="6">
        <v>0.41605147078394222</v>
      </c>
      <c r="AC397" s="6">
        <v>411832452.472758</v>
      </c>
      <c r="AD397" s="6">
        <v>2.253253989080878</v>
      </c>
      <c r="AE397" s="6">
        <v>1.9708600000000001</v>
      </c>
      <c r="AF397" s="6">
        <v>183020952.802872</v>
      </c>
      <c r="AG397" s="6">
        <v>-8.573056100126009E-3</v>
      </c>
      <c r="AH397" s="6">
        <v>-8.573056100126009E-3</v>
      </c>
      <c r="AI397" s="6">
        <v>4208979.0128119197</v>
      </c>
      <c r="AJ397" s="6">
        <v>1.2651656991583951</v>
      </c>
      <c r="AK397" s="6">
        <v>1.2651656991583951</v>
      </c>
      <c r="AL397" s="6">
        <v>16440036.999999968</v>
      </c>
      <c r="AM397" s="6">
        <v>3.7800086102832614E-4</v>
      </c>
      <c r="AN397" s="6">
        <v>38291387790</v>
      </c>
      <c r="AO397" s="11">
        <f t="shared" si="81"/>
        <v>0</v>
      </c>
      <c r="AP397" s="6">
        <v>93190882.000000075</v>
      </c>
      <c r="AQ397" s="11">
        <f t="shared" si="82"/>
        <v>1.3230361752613439E-3</v>
      </c>
      <c r="AR397" s="6">
        <v>51934182.000000067</v>
      </c>
      <c r="AS397" s="11">
        <f t="shared" si="83"/>
        <v>8.3588987159519948E-4</v>
      </c>
      <c r="AT397" s="6">
        <v>8999999999</v>
      </c>
      <c r="AU397" s="6">
        <v>0</v>
      </c>
      <c r="AV397" s="6">
        <v>933</v>
      </c>
      <c r="AW397" s="6">
        <v>37.93</v>
      </c>
      <c r="AX397" s="6">
        <v>-1.0534895693050871E-3</v>
      </c>
      <c r="AY397" s="6">
        <v>-1.0534895693050871E-3</v>
      </c>
      <c r="AZ397" s="6">
        <v>2427.429932</v>
      </c>
      <c r="BA397" s="6">
        <v>9.2776621244118065E-4</v>
      </c>
      <c r="BB397" s="6">
        <v>9.2776621244118065E-4</v>
      </c>
      <c r="BC397" s="6">
        <v>0.87719999999999998</v>
      </c>
      <c r="BD397" s="6">
        <f t="shared" si="72"/>
        <v>0.87719999999999998</v>
      </c>
      <c r="BE397" s="6">
        <f t="shared" si="73"/>
        <v>0.87719999999999998</v>
      </c>
      <c r="BF397" s="6">
        <v>6.8036000000000003</v>
      </c>
      <c r="BG397" s="6">
        <f t="shared" si="74"/>
        <v>6.8036000000000003</v>
      </c>
      <c r="BH397" s="6">
        <f t="shared" si="75"/>
        <v>6.8036000000000003</v>
      </c>
      <c r="BI397" s="6">
        <v>2.9289999999999998</v>
      </c>
      <c r="BJ397" s="6">
        <f t="shared" si="76"/>
        <v>2.9289999999999998</v>
      </c>
      <c r="BK397" s="6">
        <f t="shared" si="77"/>
        <v>2.9289999999999998</v>
      </c>
      <c r="BL397" s="6">
        <v>55.65</v>
      </c>
      <c r="BM397" s="6">
        <f t="shared" si="78"/>
        <v>55.65</v>
      </c>
      <c r="BN397" s="6">
        <f t="shared" si="79"/>
        <v>55.65</v>
      </c>
      <c r="BO397" s="6">
        <v>21</v>
      </c>
      <c r="BP397" s="6">
        <v>4</v>
      </c>
      <c r="BQ397" s="6">
        <v>39696</v>
      </c>
      <c r="BR397" s="6">
        <v>10.589030897069341</v>
      </c>
    </row>
    <row r="398" spans="1:70" x14ac:dyDescent="0.25">
      <c r="A398" s="6">
        <v>397</v>
      </c>
      <c r="B398" s="7">
        <v>42927</v>
      </c>
      <c r="C398" s="6">
        <v>2353.91066125207</v>
      </c>
      <c r="D398" s="6">
        <f t="shared" si="80"/>
        <v>-4.0638699280730259E-3</v>
      </c>
      <c r="E398" s="6">
        <v>-4.0721498875347728E-3</v>
      </c>
      <c r="F398" s="6">
        <v>-4.0721498875347728E-3</v>
      </c>
      <c r="G398" s="6">
        <v>0.18618100000000001</v>
      </c>
      <c r="H398" s="6">
        <v>-9.334794253713169E-2</v>
      </c>
      <c r="I398" s="6">
        <v>-9.7996521582445734E-2</v>
      </c>
      <c r="J398" s="6">
        <v>-6.7500000000000004E-2</v>
      </c>
      <c r="K398" s="6">
        <v>194.33493649003901</v>
      </c>
      <c r="L398" s="6">
        <v>-7.6917301335542157E-2</v>
      </c>
      <c r="M398" s="6">
        <v>-8.0036450806614701E-2</v>
      </c>
      <c r="N398" s="6">
        <v>-8.0036450806614701E-2</v>
      </c>
      <c r="O398" s="6">
        <v>45.1753165597341</v>
      </c>
      <c r="P398" s="6">
        <v>-2.0532482473011076E-2</v>
      </c>
      <c r="Q398" s="6">
        <v>-2.0746204447587308E-2</v>
      </c>
      <c r="R398" s="6">
        <v>-2.0746204447587308E-2</v>
      </c>
      <c r="S398" s="6">
        <v>0.11890589120990901</v>
      </c>
      <c r="T398" s="6">
        <v>-9.6849514908551093E-2</v>
      </c>
      <c r="U398" s="6">
        <v>-0.10186608929310312</v>
      </c>
      <c r="V398" s="6">
        <v>-0.10186608929310312</v>
      </c>
      <c r="W398" s="6">
        <v>420715282.36799002</v>
      </c>
      <c r="X398" s="6">
        <v>8.560060144912772E-2</v>
      </c>
      <c r="Y398" s="6">
        <v>8.560060144912772E-2</v>
      </c>
      <c r="Z398" s="6">
        <v>279893000</v>
      </c>
      <c r="AA398" s="6">
        <v>1.3913076909932847</v>
      </c>
      <c r="AB398" s="6">
        <v>1.3913076909932847</v>
      </c>
      <c r="AC398" s="6">
        <v>628400853.30935204</v>
      </c>
      <c r="AD398" s="6">
        <v>0.52586531133293746</v>
      </c>
      <c r="AE398" s="6">
        <v>0.52586531133293746</v>
      </c>
      <c r="AF398" s="6">
        <v>202185644.416466</v>
      </c>
      <c r="AG398" s="6">
        <v>0.10471310153343961</v>
      </c>
      <c r="AH398" s="6">
        <v>0.10471310153343961</v>
      </c>
      <c r="AI398" s="6">
        <v>3902311.2953575798</v>
      </c>
      <c r="AJ398" s="6">
        <v>-7.2860357944494095E-2</v>
      </c>
      <c r="AK398" s="6">
        <v>-7.2860357944494095E-2</v>
      </c>
      <c r="AL398" s="6">
        <v>16442211.999999991</v>
      </c>
      <c r="AM398" s="6">
        <v>1.32298972321191E-4</v>
      </c>
      <c r="AN398" s="6">
        <v>38291387789.999992</v>
      </c>
      <c r="AO398" s="11">
        <f t="shared" si="81"/>
        <v>-1.9924570436286085E-16</v>
      </c>
      <c r="AP398" s="6">
        <v>93214789.00000006</v>
      </c>
      <c r="AQ398" s="11">
        <f t="shared" si="82"/>
        <v>2.5653797331787328E-4</v>
      </c>
      <c r="AR398" s="6">
        <v>51948107.00000003</v>
      </c>
      <c r="AS398" s="11">
        <f t="shared" si="83"/>
        <v>2.6812783919389987E-4</v>
      </c>
      <c r="AT398" s="6">
        <v>8999999999</v>
      </c>
      <c r="AU398" s="6">
        <v>0</v>
      </c>
      <c r="AV398" s="6">
        <v>933</v>
      </c>
      <c r="AW398" s="6">
        <v>38.259998000000003</v>
      </c>
      <c r="AX398" s="6">
        <v>8.7001845504878286E-3</v>
      </c>
      <c r="AY398" s="6">
        <v>8.7001845504878286E-3</v>
      </c>
      <c r="AZ398" s="6">
        <v>2425.530029</v>
      </c>
      <c r="BA398" s="6">
        <v>-7.8268088192956942E-4</v>
      </c>
      <c r="BB398" s="6">
        <v>-7.8268088192956942E-4</v>
      </c>
      <c r="BC398" s="6">
        <v>0.872</v>
      </c>
      <c r="BD398" s="6">
        <f t="shared" si="72"/>
        <v>0.872</v>
      </c>
      <c r="BE398" s="6">
        <f t="shared" si="73"/>
        <v>0.872</v>
      </c>
      <c r="BF398" s="6">
        <v>6.8025000000000002</v>
      </c>
      <c r="BG398" s="6">
        <f t="shared" si="74"/>
        <v>6.8025000000000002</v>
      </c>
      <c r="BH398" s="6">
        <f t="shared" si="75"/>
        <v>6.8025000000000002</v>
      </c>
      <c r="BI398" s="6">
        <v>3.0470000000000002</v>
      </c>
      <c r="BJ398" s="6">
        <f t="shared" si="76"/>
        <v>3.0470000000000002</v>
      </c>
      <c r="BK398" s="6">
        <f t="shared" si="77"/>
        <v>3.0470000000000002</v>
      </c>
      <c r="BL398" s="6">
        <v>56.15</v>
      </c>
      <c r="BM398" s="6">
        <f t="shared" si="78"/>
        <v>56.15</v>
      </c>
      <c r="BN398" s="6">
        <f t="shared" si="79"/>
        <v>56.15</v>
      </c>
      <c r="BO398" s="6">
        <v>21</v>
      </c>
      <c r="BP398" s="6">
        <v>4</v>
      </c>
      <c r="BQ398" s="6">
        <v>41629</v>
      </c>
      <c r="BR398" s="6">
        <v>10.636576340189022</v>
      </c>
    </row>
    <row r="399" spans="1:70" x14ac:dyDescent="0.25">
      <c r="A399" s="6">
        <v>398</v>
      </c>
      <c r="B399" s="7">
        <v>42928</v>
      </c>
      <c r="C399" s="6">
        <v>2387.3289117167401</v>
      </c>
      <c r="D399" s="6">
        <f t="shared" si="80"/>
        <v>1.4196906881289448E-2</v>
      </c>
      <c r="E399" s="6">
        <v>1.4097074562742166E-2</v>
      </c>
      <c r="F399" s="6">
        <v>1.4097074562742166E-2</v>
      </c>
      <c r="G399" s="6">
        <v>0.20516300000000001</v>
      </c>
      <c r="H399" s="6">
        <v>0.1019545496049543</v>
      </c>
      <c r="I399" s="6">
        <v>9.7085466327511E-2</v>
      </c>
      <c r="J399" s="6">
        <v>9.7085466327511E-2</v>
      </c>
      <c r="K399" s="6">
        <v>222.13885617231401</v>
      </c>
      <c r="L399" s="6">
        <v>0.14307216285683214</v>
      </c>
      <c r="M399" s="6">
        <v>0.13371951742767024</v>
      </c>
      <c r="N399" s="6">
        <v>0.13371951742767024</v>
      </c>
      <c r="O399" s="6">
        <v>48.112053480815703</v>
      </c>
      <c r="P399" s="6">
        <v>6.5007556000154107E-2</v>
      </c>
      <c r="Q399" s="6">
        <v>6.2981893972045719E-2</v>
      </c>
      <c r="R399" s="6">
        <v>6.2981893972045719E-2</v>
      </c>
      <c r="S399" s="6">
        <v>0.13248759145278199</v>
      </c>
      <c r="T399" s="6">
        <v>0.11422226522735282</v>
      </c>
      <c r="U399" s="6">
        <v>0.10815664155637401</v>
      </c>
      <c r="V399" s="6">
        <v>0.10815664155637401</v>
      </c>
      <c r="W399" s="6">
        <v>314834432.761922</v>
      </c>
      <c r="X399" s="6">
        <v>-0.25166865584278075</v>
      </c>
      <c r="Y399" s="6">
        <v>-0.25166865584278075</v>
      </c>
      <c r="Z399" s="6">
        <v>150973000</v>
      </c>
      <c r="AA399" s="6">
        <v>-0.46060458818191236</v>
      </c>
      <c r="AB399" s="6">
        <v>-0.46060458818191236</v>
      </c>
      <c r="AC399" s="6">
        <v>480090644.37597501</v>
      </c>
      <c r="AD399" s="6">
        <v>-0.23601210620948376</v>
      </c>
      <c r="AE399" s="6">
        <v>-0.23601210620948376</v>
      </c>
      <c r="AF399" s="6">
        <v>191140947.26776201</v>
      </c>
      <c r="AG399" s="6">
        <v>-5.462651505541069E-2</v>
      </c>
      <c r="AH399" s="6">
        <v>-5.462651505541069E-2</v>
      </c>
      <c r="AI399" s="6">
        <v>2712443.3065121099</v>
      </c>
      <c r="AJ399" s="6">
        <v>-0.30491365213764654</v>
      </c>
      <c r="AK399" s="6">
        <v>-0.30491365213764654</v>
      </c>
      <c r="AL399" s="6">
        <v>16444386.999999996</v>
      </c>
      <c r="AM399" s="6">
        <v>1.3228147161741918E-4</v>
      </c>
      <c r="AN399" s="6">
        <v>38291387790</v>
      </c>
      <c r="AO399" s="11">
        <f t="shared" si="81"/>
        <v>1.992457043628609E-16</v>
      </c>
      <c r="AP399" s="6">
        <v>93238701.000000045</v>
      </c>
      <c r="AQ399" s="11">
        <f t="shared" si="82"/>
        <v>2.5652581802212824E-4</v>
      </c>
      <c r="AR399" s="6">
        <v>51962756.999999993</v>
      </c>
      <c r="AS399" s="11">
        <f t="shared" si="83"/>
        <v>2.8201220113685256E-4</v>
      </c>
      <c r="AT399" s="6">
        <v>8999999999</v>
      </c>
      <c r="AU399" s="6">
        <v>0</v>
      </c>
      <c r="AV399" s="6">
        <v>933</v>
      </c>
      <c r="AW399" s="6">
        <v>38.349997999999999</v>
      </c>
      <c r="AX399" s="6">
        <v>2.3523263121967833E-3</v>
      </c>
      <c r="AY399" s="6">
        <v>2.3523263121967833E-3</v>
      </c>
      <c r="AZ399" s="6">
        <v>2443.25</v>
      </c>
      <c r="BA399" s="6">
        <v>7.3056077591855647E-3</v>
      </c>
      <c r="BB399" s="6">
        <v>7.3056077591855647E-3</v>
      </c>
      <c r="BC399" s="6">
        <v>0.87619999999999998</v>
      </c>
      <c r="BD399" s="6">
        <f t="shared" si="72"/>
        <v>0.87619999999999998</v>
      </c>
      <c r="BE399" s="6">
        <f t="shared" si="73"/>
        <v>0.87619999999999998</v>
      </c>
      <c r="BF399" s="6">
        <v>6.7877000000000001</v>
      </c>
      <c r="BG399" s="6">
        <f t="shared" si="74"/>
        <v>6.7877000000000001</v>
      </c>
      <c r="BH399" s="6">
        <f t="shared" si="75"/>
        <v>6.7877000000000001</v>
      </c>
      <c r="BI399" s="6">
        <v>2.9849999999999999</v>
      </c>
      <c r="BJ399" s="6">
        <f t="shared" si="76"/>
        <v>2.9849999999999999</v>
      </c>
      <c r="BK399" s="6">
        <f t="shared" si="77"/>
        <v>2.9849999999999999</v>
      </c>
      <c r="BL399" s="6">
        <v>56.35</v>
      </c>
      <c r="BM399" s="6">
        <f t="shared" si="78"/>
        <v>56.35</v>
      </c>
      <c r="BN399" s="6">
        <f t="shared" si="79"/>
        <v>56.35</v>
      </c>
      <c r="BO399" s="6">
        <v>21</v>
      </c>
      <c r="BP399" s="6">
        <v>4</v>
      </c>
      <c r="BQ399" s="6">
        <v>39620</v>
      </c>
      <c r="BR399" s="6">
        <v>10.587114559711914</v>
      </c>
    </row>
    <row r="400" spans="1:70" x14ac:dyDescent="0.25">
      <c r="A400" s="6">
        <v>399</v>
      </c>
      <c r="B400" s="7">
        <v>42929</v>
      </c>
      <c r="C400" s="6">
        <v>2364.32126576467</v>
      </c>
      <c r="D400" s="6">
        <f t="shared" si="80"/>
        <v>-9.6374009627040423E-3</v>
      </c>
      <c r="E400" s="6">
        <v>-9.6841412570934683E-3</v>
      </c>
      <c r="F400" s="6">
        <v>-9.6841412570934683E-3</v>
      </c>
      <c r="G400" s="6">
        <v>0.20228099999999999</v>
      </c>
      <c r="H400" s="6">
        <v>-1.4047367215336212E-2</v>
      </c>
      <c r="I400" s="6">
        <v>-1.4146965305594663E-2</v>
      </c>
      <c r="J400" s="6">
        <v>-1.4146965305594663E-2</v>
      </c>
      <c r="K400" s="6">
        <v>206.413250428135</v>
      </c>
      <c r="L400" s="6">
        <v>-7.0791783189792748E-2</v>
      </c>
      <c r="M400" s="6">
        <v>-7.3422435238404152E-2</v>
      </c>
      <c r="N400" s="6">
        <v>-7.3422435238404152E-2</v>
      </c>
      <c r="O400" s="6">
        <v>46.326105527587501</v>
      </c>
      <c r="P400" s="6">
        <v>-3.7120592949547143E-2</v>
      </c>
      <c r="Q400" s="6">
        <v>-3.7827101348999505E-2</v>
      </c>
      <c r="R400" s="6">
        <v>-3.7827101348999505E-2</v>
      </c>
      <c r="S400" s="6">
        <v>0.122645652340509</v>
      </c>
      <c r="T400" s="6">
        <v>-7.428574256918706E-2</v>
      </c>
      <c r="U400" s="6">
        <v>-7.7189669244264625E-2</v>
      </c>
      <c r="V400" s="6">
        <v>-7.7189669244264625E-2</v>
      </c>
      <c r="W400" s="6">
        <v>233041527.68376699</v>
      </c>
      <c r="X400" s="6">
        <v>-0.25979656786780642</v>
      </c>
      <c r="Y400" s="6">
        <v>-0.25979656786780642</v>
      </c>
      <c r="Z400" s="6">
        <v>218920000</v>
      </c>
      <c r="AA400" s="6">
        <v>0.45006060686347887</v>
      </c>
      <c r="AB400" s="6">
        <v>0.45006060686347887</v>
      </c>
      <c r="AC400" s="6">
        <v>311100836.347462</v>
      </c>
      <c r="AD400" s="6">
        <v>-0.35199562834257492</v>
      </c>
      <c r="AE400" s="6">
        <v>-0.35199562834257492</v>
      </c>
      <c r="AF400" s="6">
        <v>125125818.67664599</v>
      </c>
      <c r="AG400" s="6">
        <v>-0.3453740788395171</v>
      </c>
      <c r="AH400" s="6">
        <v>-0.3453740788395171</v>
      </c>
      <c r="AI400" s="6">
        <v>2550713.8972158199</v>
      </c>
      <c r="AJ400" s="6">
        <v>-5.9624991574203791E-2</v>
      </c>
      <c r="AK400" s="6">
        <v>-5.9624991574203791E-2</v>
      </c>
      <c r="AL400" s="6">
        <v>16446374.999999991</v>
      </c>
      <c r="AM400" s="6">
        <v>1.2089231419781185E-4</v>
      </c>
      <c r="AN400" s="6">
        <v>38291387790</v>
      </c>
      <c r="AO400" s="11">
        <f t="shared" si="81"/>
        <v>0</v>
      </c>
      <c r="AP400" s="6">
        <v>93262504.999999538</v>
      </c>
      <c r="AQ400" s="11">
        <f t="shared" si="82"/>
        <v>2.5530171210228842E-4</v>
      </c>
      <c r="AR400" s="6">
        <v>51977981.999999925</v>
      </c>
      <c r="AS400" s="11">
        <f t="shared" si="83"/>
        <v>2.9299831030776423E-4</v>
      </c>
      <c r="AT400" s="6">
        <v>8999999999</v>
      </c>
      <c r="AU400" s="6">
        <v>0</v>
      </c>
      <c r="AV400" s="6">
        <v>933</v>
      </c>
      <c r="AW400" s="6">
        <v>38.310001</v>
      </c>
      <c r="AX400" s="6">
        <v>-1.0429465993713903E-3</v>
      </c>
      <c r="AY400" s="6">
        <v>-1.0429465993713903E-3</v>
      </c>
      <c r="AZ400" s="6">
        <v>2447.830078</v>
      </c>
      <c r="BA400" s="6">
        <v>1.8745842627647428E-3</v>
      </c>
      <c r="BB400" s="6">
        <v>1.8745842627647428E-3</v>
      </c>
      <c r="BC400" s="6">
        <v>0.87729999999999997</v>
      </c>
      <c r="BD400" s="6">
        <f t="shared" si="72"/>
        <v>0.87729999999999997</v>
      </c>
      <c r="BE400" s="6">
        <f t="shared" si="73"/>
        <v>0.87729999999999997</v>
      </c>
      <c r="BF400" s="6">
        <v>6.7835000000000001</v>
      </c>
      <c r="BG400" s="6">
        <f t="shared" si="74"/>
        <v>6.7835000000000001</v>
      </c>
      <c r="BH400" s="6">
        <f t="shared" si="75"/>
        <v>6.7835000000000001</v>
      </c>
      <c r="BI400" s="6">
        <v>2.9609999999999999</v>
      </c>
      <c r="BJ400" s="6">
        <f t="shared" si="76"/>
        <v>2.9609999999999999</v>
      </c>
      <c r="BK400" s="6">
        <f t="shared" si="77"/>
        <v>2.9609999999999999</v>
      </c>
      <c r="BL400" s="6">
        <v>57</v>
      </c>
      <c r="BM400" s="6">
        <f t="shared" si="78"/>
        <v>57</v>
      </c>
      <c r="BN400" s="6">
        <f t="shared" si="79"/>
        <v>57</v>
      </c>
      <c r="BO400" s="6">
        <v>21</v>
      </c>
      <c r="BP400" s="6">
        <v>4</v>
      </c>
      <c r="BQ400" s="6">
        <v>39036</v>
      </c>
      <c r="BR400" s="6">
        <v>10.572265193312061</v>
      </c>
    </row>
    <row r="401" spans="1:70" x14ac:dyDescent="0.25">
      <c r="A401" s="6">
        <v>400</v>
      </c>
      <c r="B401" s="7">
        <v>42930</v>
      </c>
      <c r="C401" s="6">
        <v>2228.7287909901102</v>
      </c>
      <c r="D401" s="6">
        <f t="shared" si="80"/>
        <v>-5.7349429088989073E-2</v>
      </c>
      <c r="E401" s="6">
        <v>-5.9059615484991793E-2</v>
      </c>
      <c r="F401" s="6">
        <v>-5.9059615484991793E-2</v>
      </c>
      <c r="G401" s="6">
        <v>0.18983900000000001</v>
      </c>
      <c r="H401" s="6">
        <v>-6.1508495607595283E-2</v>
      </c>
      <c r="I401" s="6">
        <v>-6.348147532216708E-2</v>
      </c>
      <c r="J401" s="6">
        <v>-6.348147532216708E-2</v>
      </c>
      <c r="K401" s="6">
        <v>197.96945236247601</v>
      </c>
      <c r="L401" s="6">
        <v>-4.0907248193345971E-2</v>
      </c>
      <c r="M401" s="6">
        <v>-4.1767491563146089E-2</v>
      </c>
      <c r="N401" s="6">
        <v>-4.1767491563146089E-2</v>
      </c>
      <c r="O401" s="6">
        <v>42.472704352373803</v>
      </c>
      <c r="P401" s="6">
        <v>-8.317990755598853E-2</v>
      </c>
      <c r="Q401" s="6">
        <v>-8.6844017419738587E-2</v>
      </c>
      <c r="R401" s="6">
        <v>-8.2199999999999995E-2</v>
      </c>
      <c r="S401" s="6">
        <v>0.11789124816331201</v>
      </c>
      <c r="T401" s="6">
        <v>-3.8765370695709941E-2</v>
      </c>
      <c r="U401" s="6">
        <v>-3.9536748610764408E-2</v>
      </c>
      <c r="V401" s="6">
        <v>-3.9536748610764408E-2</v>
      </c>
      <c r="W401" s="6">
        <v>320113442.02996498</v>
      </c>
      <c r="X401" s="6">
        <v>0.37363261051203267</v>
      </c>
      <c r="Y401" s="6">
        <v>0.37363261051203267</v>
      </c>
      <c r="Z401" s="6">
        <v>97098600</v>
      </c>
      <c r="AA401" s="6">
        <v>-0.55646537547962727</v>
      </c>
      <c r="AB401" s="6">
        <v>-0.52732100000000004</v>
      </c>
      <c r="AC401" s="6">
        <v>282809496.95107698</v>
      </c>
      <c r="AD401" s="6">
        <v>-9.0939451428497645E-2</v>
      </c>
      <c r="AE401" s="6">
        <v>-9.0939451428497645E-2</v>
      </c>
      <c r="AF401" s="6">
        <v>165084741.155422</v>
      </c>
      <c r="AG401" s="6">
        <v>0.31934993833717956</v>
      </c>
      <c r="AH401" s="6">
        <v>0.31934993833717956</v>
      </c>
      <c r="AI401" s="6">
        <v>1715086.08506621</v>
      </c>
      <c r="AJ401" s="6">
        <v>-0.3276054649099307</v>
      </c>
      <c r="AK401" s="6">
        <v>-0.3276054649099307</v>
      </c>
      <c r="AL401" s="6">
        <v>16448111.999999991</v>
      </c>
      <c r="AM401" s="6">
        <v>1.0561597920514405E-4</v>
      </c>
      <c r="AN401" s="6">
        <v>38291387790</v>
      </c>
      <c r="AO401" s="11">
        <f t="shared" si="81"/>
        <v>0</v>
      </c>
      <c r="AP401" s="6">
        <v>93286310.000000149</v>
      </c>
      <c r="AQ401" s="11">
        <f t="shared" si="82"/>
        <v>2.5524727220881604E-4</v>
      </c>
      <c r="AR401" s="6">
        <v>51992356.999999933</v>
      </c>
      <c r="AS401" s="11">
        <f t="shared" si="83"/>
        <v>2.7655940932850128E-4</v>
      </c>
      <c r="AT401" s="6">
        <v>8999999999</v>
      </c>
      <c r="AU401" s="6">
        <v>0</v>
      </c>
      <c r="AV401" s="6">
        <v>933</v>
      </c>
      <c r="AW401" s="6">
        <v>38.5</v>
      </c>
      <c r="AX401" s="6">
        <v>4.9595143576216623E-3</v>
      </c>
      <c r="AY401" s="6">
        <v>4.9595143576216623E-3</v>
      </c>
      <c r="AZ401" s="6">
        <v>2459.2700199999999</v>
      </c>
      <c r="BA401" s="6">
        <v>4.6735033214997425E-3</v>
      </c>
      <c r="BB401" s="6">
        <v>4.6735033214997425E-3</v>
      </c>
      <c r="BC401" s="6">
        <v>0.872</v>
      </c>
      <c r="BD401" s="6">
        <f t="shared" si="72"/>
        <v>0.872</v>
      </c>
      <c r="BE401" s="6">
        <f t="shared" si="73"/>
        <v>0.872</v>
      </c>
      <c r="BF401" s="6">
        <v>6.7758000000000003</v>
      </c>
      <c r="BG401" s="6">
        <f t="shared" si="74"/>
        <v>6.7758000000000003</v>
      </c>
      <c r="BH401" s="6">
        <f t="shared" si="75"/>
        <v>6.7758000000000003</v>
      </c>
      <c r="BI401" s="6">
        <v>2.98</v>
      </c>
      <c r="BJ401" s="6">
        <f t="shared" si="76"/>
        <v>2.98</v>
      </c>
      <c r="BK401" s="6">
        <f t="shared" si="77"/>
        <v>2.98</v>
      </c>
      <c r="BL401" s="6">
        <v>57</v>
      </c>
      <c r="BM401" s="6">
        <f t="shared" si="78"/>
        <v>57</v>
      </c>
      <c r="BN401" s="6">
        <f t="shared" si="79"/>
        <v>57</v>
      </c>
      <c r="BO401" s="6">
        <v>21</v>
      </c>
      <c r="BP401" s="6">
        <v>4</v>
      </c>
      <c r="BQ401" s="6">
        <v>34299</v>
      </c>
      <c r="BR401" s="6">
        <v>10.442900633154032</v>
      </c>
    </row>
    <row r="402" spans="1:70" x14ac:dyDescent="0.25">
      <c r="A402" s="6">
        <v>401</v>
      </c>
      <c r="B402" s="7">
        <v>42933</v>
      </c>
      <c r="C402" s="6">
        <v>2181.2860806993199</v>
      </c>
      <c r="D402" s="6">
        <f t="shared" si="80"/>
        <v>-2.12868925472596E-2</v>
      </c>
      <c r="E402" s="6">
        <v>0.12389885076762434</v>
      </c>
      <c r="F402" s="6">
        <v>6.2600000000000003E-2</v>
      </c>
      <c r="G402" s="6">
        <v>0.176842</v>
      </c>
      <c r="H402" s="6">
        <v>0.22222990158133352</v>
      </c>
      <c r="I402" s="6">
        <v>0.20067697855441272</v>
      </c>
      <c r="J402" s="6">
        <v>0.14199999999999999</v>
      </c>
      <c r="K402" s="6">
        <v>188.35277734865599</v>
      </c>
      <c r="L402" s="6">
        <v>0.20377063460131548</v>
      </c>
      <c r="M402" s="6">
        <v>0.18545882591583401</v>
      </c>
      <c r="N402" s="6">
        <v>0.1376</v>
      </c>
      <c r="O402" s="6">
        <v>42.235443705077699</v>
      </c>
      <c r="P402" s="6">
        <v>3.0692800220820635E-2</v>
      </c>
      <c r="Q402" s="6">
        <v>3.0231197706650673E-2</v>
      </c>
      <c r="R402" s="6">
        <v>3.0231197706650673E-2</v>
      </c>
      <c r="S402" s="6">
        <v>0.13053000624274499</v>
      </c>
      <c r="T402" s="6">
        <v>0.33316691605594834</v>
      </c>
      <c r="U402" s="6">
        <v>0.28755725170395668</v>
      </c>
      <c r="V402" s="6">
        <v>0.1474</v>
      </c>
      <c r="W402" s="6">
        <v>495170862.90144098</v>
      </c>
      <c r="X402" s="6">
        <v>2.994978877587063E-2</v>
      </c>
      <c r="Y402" s="6">
        <v>2.994978877587063E-2</v>
      </c>
      <c r="Z402" s="6">
        <v>311909000</v>
      </c>
      <c r="AA402" s="6">
        <v>0.24585194002188865</v>
      </c>
      <c r="AB402" s="6">
        <v>0.24585194002188865</v>
      </c>
      <c r="AC402" s="6">
        <v>527360935.23597598</v>
      </c>
      <c r="AD402" s="6">
        <v>-0.11367245657809071</v>
      </c>
      <c r="AE402" s="6">
        <v>-0.11367245657809071</v>
      </c>
      <c r="AF402" s="6">
        <v>174770974.54194301</v>
      </c>
      <c r="AG402" s="6">
        <v>-0.10343689890932121</v>
      </c>
      <c r="AH402" s="6">
        <v>-0.10343689890932121</v>
      </c>
      <c r="AI402" s="6">
        <v>3912021.0548154102</v>
      </c>
      <c r="AJ402" s="6">
        <v>0.86378868210482007</v>
      </c>
      <c r="AK402" s="6">
        <v>0.86378868210482007</v>
      </c>
      <c r="AL402" s="6">
        <v>16453599.999999987</v>
      </c>
      <c r="AM402" s="6">
        <v>3.336553155764186E-4</v>
      </c>
      <c r="AN402" s="6">
        <v>38291387790</v>
      </c>
      <c r="AO402" s="11">
        <f t="shared" si="81"/>
        <v>0</v>
      </c>
      <c r="AP402" s="6">
        <v>93358022.99999997</v>
      </c>
      <c r="AQ402" s="11">
        <f t="shared" si="82"/>
        <v>7.6874087955479289E-4</v>
      </c>
      <c r="AR402" s="6">
        <v>52039532.000000007</v>
      </c>
      <c r="AS402" s="11">
        <f t="shared" si="83"/>
        <v>9.073449007144371E-4</v>
      </c>
      <c r="AT402" s="6">
        <v>8999999999</v>
      </c>
      <c r="AU402" s="6">
        <v>0</v>
      </c>
      <c r="AV402" s="6">
        <v>961</v>
      </c>
      <c r="AW402" s="6">
        <v>38.650002000000001</v>
      </c>
      <c r="AX402" s="6">
        <v>3.8961558441558608E-3</v>
      </c>
      <c r="AY402" s="6">
        <v>3.8961558441558608E-3</v>
      </c>
      <c r="AZ402" s="6">
        <v>2459.139893</v>
      </c>
      <c r="BA402" s="6">
        <v>-5.2912855823738372E-5</v>
      </c>
      <c r="BB402" s="6">
        <v>-5.2912855823738372E-5</v>
      </c>
      <c r="BC402" s="6">
        <v>0.87119999999999997</v>
      </c>
      <c r="BD402" s="6">
        <f t="shared" si="72"/>
        <v>0.87119999999999997</v>
      </c>
      <c r="BE402" s="6">
        <f t="shared" si="73"/>
        <v>0.87119999999999997</v>
      </c>
      <c r="BF402" s="6">
        <v>6.77</v>
      </c>
      <c r="BG402" s="6">
        <f t="shared" si="74"/>
        <v>6.77</v>
      </c>
      <c r="BH402" s="6">
        <f t="shared" si="75"/>
        <v>6.77</v>
      </c>
      <c r="BI402" s="6">
        <v>3.02</v>
      </c>
      <c r="BJ402" s="6">
        <f t="shared" si="76"/>
        <v>3.02</v>
      </c>
      <c r="BK402" s="6">
        <f t="shared" si="77"/>
        <v>3.02</v>
      </c>
      <c r="BL402" s="6">
        <v>56.55</v>
      </c>
      <c r="BM402" s="6">
        <f t="shared" si="78"/>
        <v>56.55</v>
      </c>
      <c r="BN402" s="6">
        <f t="shared" si="79"/>
        <v>56.55</v>
      </c>
      <c r="BO402" s="6">
        <v>24</v>
      </c>
      <c r="BP402" s="6">
        <v>13</v>
      </c>
      <c r="BQ402" s="6">
        <v>35398</v>
      </c>
      <c r="BR402" s="6">
        <v>10.474438850135297</v>
      </c>
    </row>
    <row r="403" spans="1:70" x14ac:dyDescent="0.25">
      <c r="A403" s="6">
        <v>402</v>
      </c>
      <c r="B403" s="7">
        <v>42934</v>
      </c>
      <c r="C403" s="6">
        <v>2303.8893554564602</v>
      </c>
      <c r="D403" s="6">
        <f t="shared" si="80"/>
        <v>5.620687531175815E-2</v>
      </c>
      <c r="E403" s="6">
        <v>5.4684070748545491E-2</v>
      </c>
      <c r="F403" s="6">
        <v>5.4684070748545491E-2</v>
      </c>
      <c r="G403" s="6">
        <v>0.18925</v>
      </c>
      <c r="H403" s="6">
        <v>7.0164327478766372E-2</v>
      </c>
      <c r="I403" s="6">
        <v>6.7812213765021168E-2</v>
      </c>
      <c r="J403" s="6">
        <v>6.7812213765021168E-2</v>
      </c>
      <c r="K403" s="6">
        <v>228.50328003667201</v>
      </c>
      <c r="L403" s="6">
        <v>0.21316650199266371</v>
      </c>
      <c r="M403" s="6">
        <v>0.19323388516907899</v>
      </c>
      <c r="N403" s="6">
        <v>0.1376</v>
      </c>
      <c r="O403" s="6">
        <v>43.969682656518103</v>
      </c>
      <c r="P403" s="6">
        <v>4.106122250189375E-2</v>
      </c>
      <c r="Q403" s="6">
        <v>4.024059914453091E-2</v>
      </c>
      <c r="R403" s="6">
        <v>4.024059914453091E-2</v>
      </c>
      <c r="S403" s="6">
        <v>0.132022994326428</v>
      </c>
      <c r="T403" s="6">
        <v>1.1437891766484057E-2</v>
      </c>
      <c r="U403" s="6">
        <v>1.1372973631217038E-2</v>
      </c>
      <c r="V403" s="6">
        <v>1.1372973631217038E-2</v>
      </c>
      <c r="W403" s="6">
        <v>729320057.54159796</v>
      </c>
      <c r="X403" s="6">
        <v>0.47286545348844999</v>
      </c>
      <c r="Y403" s="6">
        <v>0.47286545348844999</v>
      </c>
      <c r="Z403" s="6">
        <v>300616000</v>
      </c>
      <c r="AA403" s="6">
        <v>-3.6206072925115983E-2</v>
      </c>
      <c r="AB403" s="6">
        <v>-3.6206072925115983E-2</v>
      </c>
      <c r="AC403" s="6">
        <v>979531260.02376497</v>
      </c>
      <c r="AD403" s="6">
        <v>0.85742097029894382</v>
      </c>
      <c r="AE403" s="6">
        <v>0.85742097029894382</v>
      </c>
      <c r="AF403" s="6">
        <v>204857736.203408</v>
      </c>
      <c r="AG403" s="6">
        <v>0.172149647504795</v>
      </c>
      <c r="AH403" s="6">
        <v>0.172149647504795</v>
      </c>
      <c r="AI403" s="6">
        <v>4441500.2310558604</v>
      </c>
      <c r="AJ403" s="6">
        <v>0.13534670923836167</v>
      </c>
      <c r="AK403" s="6">
        <v>0.13534670923836167</v>
      </c>
      <c r="AL403" s="6">
        <v>16455599.999999989</v>
      </c>
      <c r="AM403" s="6">
        <v>1.2155394564118881E-4</v>
      </c>
      <c r="AN403" s="6">
        <v>38291387790</v>
      </c>
      <c r="AO403" s="11">
        <f t="shared" si="81"/>
        <v>0</v>
      </c>
      <c r="AP403" s="6">
        <v>93381923.000000253</v>
      </c>
      <c r="AQ403" s="11">
        <f t="shared" si="82"/>
        <v>2.5600370736517342E-4</v>
      </c>
      <c r="AR403" s="6">
        <v>52055856.999999858</v>
      </c>
      <c r="AS403" s="11">
        <f t="shared" si="83"/>
        <v>3.1370382039275425E-4</v>
      </c>
      <c r="AT403" s="6">
        <v>8999999999</v>
      </c>
      <c r="AU403" s="6">
        <v>0</v>
      </c>
      <c r="AV403" s="6">
        <v>961</v>
      </c>
      <c r="AW403" s="6">
        <v>38.669998</v>
      </c>
      <c r="AX403" s="6">
        <v>5.1736090466435202E-4</v>
      </c>
      <c r="AY403" s="6">
        <v>5.1736090466435202E-4</v>
      </c>
      <c r="AZ403" s="6">
        <v>2460.610107</v>
      </c>
      <c r="BA403" s="6">
        <v>5.9785700040284034E-4</v>
      </c>
      <c r="BB403" s="6">
        <v>5.9785700040284034E-4</v>
      </c>
      <c r="BC403" s="6">
        <v>0.86550000000000005</v>
      </c>
      <c r="BD403" s="6">
        <f t="shared" si="72"/>
        <v>0.86550000000000005</v>
      </c>
      <c r="BE403" s="6">
        <f t="shared" si="73"/>
        <v>0.86550000000000005</v>
      </c>
      <c r="BF403" s="6">
        <v>6.7462999999999997</v>
      </c>
      <c r="BG403" s="6">
        <f t="shared" si="74"/>
        <v>6.7462999999999997</v>
      </c>
      <c r="BH403" s="6">
        <f t="shared" si="75"/>
        <v>6.7462999999999997</v>
      </c>
      <c r="BI403" s="6">
        <v>3.0880000000000001</v>
      </c>
      <c r="BJ403" s="6">
        <f t="shared" si="76"/>
        <v>3.0880000000000001</v>
      </c>
      <c r="BK403" s="6">
        <f t="shared" si="77"/>
        <v>3.0880000000000001</v>
      </c>
      <c r="BL403" s="6">
        <v>56.55</v>
      </c>
      <c r="BM403" s="6">
        <f t="shared" si="78"/>
        <v>56.55</v>
      </c>
      <c r="BN403" s="6">
        <f t="shared" si="79"/>
        <v>56.55</v>
      </c>
      <c r="BO403" s="6">
        <v>24</v>
      </c>
      <c r="BP403" s="6">
        <v>13</v>
      </c>
      <c r="BQ403" s="6">
        <v>40419</v>
      </c>
      <c r="BR403" s="6">
        <v>10.607079990957612</v>
      </c>
    </row>
    <row r="404" spans="1:70" x14ac:dyDescent="0.25">
      <c r="A404" s="6">
        <v>403</v>
      </c>
      <c r="B404" s="7">
        <v>42935</v>
      </c>
      <c r="C404" s="6">
        <v>2274.6213653052901</v>
      </c>
      <c r="D404" s="6">
        <f t="shared" si="80"/>
        <v>-1.2703730794125475E-2</v>
      </c>
      <c r="E404" s="6">
        <v>-1.2785113156563764E-2</v>
      </c>
      <c r="F404" s="6">
        <v>-1.2785113156563764E-2</v>
      </c>
      <c r="G404" s="6">
        <v>0.16227</v>
      </c>
      <c r="H404" s="6">
        <v>-0.14256274768824309</v>
      </c>
      <c r="I404" s="6">
        <v>-0.15380727776611286</v>
      </c>
      <c r="J404" s="6">
        <v>-6.7500000000000004E-2</v>
      </c>
      <c r="K404" s="6">
        <v>199.59051553264601</v>
      </c>
      <c r="L404" s="6">
        <v>-0.12653106992331073</v>
      </c>
      <c r="M404" s="6">
        <v>-0.13528271950063492</v>
      </c>
      <c r="N404" s="6">
        <v>-9.2299999999999993E-2</v>
      </c>
      <c r="O404" s="6">
        <v>40.808311846719597</v>
      </c>
      <c r="P404" s="6">
        <v>-7.189887710799435E-2</v>
      </c>
      <c r="Q404" s="6">
        <v>-7.4614583498959997E-2</v>
      </c>
      <c r="R404" s="6">
        <v>-7.4614583498959997E-2</v>
      </c>
      <c r="S404" s="6">
        <v>0.12686232879495199</v>
      </c>
      <c r="T404" s="6">
        <v>-3.9089141689334972E-2</v>
      </c>
      <c r="U404" s="6">
        <v>-3.9873633616372244E-2</v>
      </c>
      <c r="V404" s="6">
        <v>-3.9873633616372244E-2</v>
      </c>
      <c r="W404" s="6">
        <v>577643323.79757094</v>
      </c>
      <c r="X404" s="6">
        <v>-0.20797005673380359</v>
      </c>
      <c r="Y404" s="6">
        <v>-0.20797005673380359</v>
      </c>
      <c r="Z404" s="6">
        <v>139979000</v>
      </c>
      <c r="AA404" s="6">
        <v>-0.53435944859887696</v>
      </c>
      <c r="AB404" s="6">
        <v>-0.52732100000000004</v>
      </c>
      <c r="AC404" s="6">
        <v>769335320.255077</v>
      </c>
      <c r="AD404" s="6">
        <v>-0.21458829171372057</v>
      </c>
      <c r="AE404" s="6">
        <v>-0.21458829171372057</v>
      </c>
      <c r="AF404" s="6">
        <v>125881990.753207</v>
      </c>
      <c r="AG404" s="6">
        <v>-0.38551507457733575</v>
      </c>
      <c r="AH404" s="6">
        <v>-0.38551507457733575</v>
      </c>
      <c r="AI404" s="6">
        <v>2214344.2600738602</v>
      </c>
      <c r="AJ404" s="6">
        <v>-0.50144227290798704</v>
      </c>
      <c r="AK404" s="6">
        <v>-0.50144227290798704</v>
      </c>
      <c r="AL404" s="6">
        <v>16457524.99999998</v>
      </c>
      <c r="AM404" s="6">
        <v>1.1698145312177545E-4</v>
      </c>
      <c r="AN404" s="6">
        <v>38291387790</v>
      </c>
      <c r="AO404" s="11">
        <f t="shared" si="81"/>
        <v>0</v>
      </c>
      <c r="AP404" s="6">
        <v>93406495.000000387</v>
      </c>
      <c r="AQ404" s="11">
        <f t="shared" si="82"/>
        <v>2.6313443984371624E-4</v>
      </c>
      <c r="AR404" s="6">
        <v>52072781.999999829</v>
      </c>
      <c r="AS404" s="11">
        <f t="shared" si="83"/>
        <v>3.2513152170312448E-4</v>
      </c>
      <c r="AT404" s="6">
        <v>8999999999</v>
      </c>
      <c r="AU404" s="6">
        <v>0</v>
      </c>
      <c r="AV404" s="6">
        <v>961</v>
      </c>
      <c r="AW404" s="6">
        <v>38.700001</v>
      </c>
      <c r="AX404" s="6">
        <v>7.758728097167388E-4</v>
      </c>
      <c r="AY404" s="6">
        <v>7.758728097167388E-4</v>
      </c>
      <c r="AZ404" s="6">
        <v>2473.830078</v>
      </c>
      <c r="BA404" s="6">
        <v>5.3726394776610524E-3</v>
      </c>
      <c r="BB404" s="6">
        <v>5.3726394776610524E-3</v>
      </c>
      <c r="BC404" s="6">
        <v>0.86839999999999995</v>
      </c>
      <c r="BD404" s="6">
        <f t="shared" si="72"/>
        <v>0.86839999999999995</v>
      </c>
      <c r="BE404" s="6">
        <f t="shared" si="73"/>
        <v>0.86839999999999995</v>
      </c>
      <c r="BF404" s="6">
        <v>6.7519</v>
      </c>
      <c r="BG404" s="6">
        <f t="shared" si="74"/>
        <v>6.7519</v>
      </c>
      <c r="BH404" s="6">
        <f t="shared" si="75"/>
        <v>6.7519</v>
      </c>
      <c r="BI404" s="6">
        <v>3.0659999999999998</v>
      </c>
      <c r="BJ404" s="6">
        <f t="shared" si="76"/>
        <v>3.0659999999999998</v>
      </c>
      <c r="BK404" s="6">
        <f t="shared" si="77"/>
        <v>3.0659999999999998</v>
      </c>
      <c r="BL404" s="6">
        <v>56.55</v>
      </c>
      <c r="BM404" s="6">
        <f t="shared" si="78"/>
        <v>56.55</v>
      </c>
      <c r="BN404" s="6">
        <f t="shared" si="79"/>
        <v>56.55</v>
      </c>
      <c r="BO404" s="6">
        <v>24</v>
      </c>
      <c r="BP404" s="6">
        <v>13</v>
      </c>
      <c r="BQ404" s="6">
        <v>42392</v>
      </c>
      <c r="BR404" s="6">
        <v>10.654738533250855</v>
      </c>
    </row>
    <row r="405" spans="1:70" x14ac:dyDescent="0.25">
      <c r="A405" s="6">
        <v>404</v>
      </c>
      <c r="B405" s="7">
        <v>42936</v>
      </c>
      <c r="C405" s="6">
        <v>2766.8251190824399</v>
      </c>
      <c r="D405" s="6">
        <f t="shared" si="80"/>
        <v>0.21638931264988284</v>
      </c>
      <c r="E405" s="6">
        <v>0.19588689073338159</v>
      </c>
      <c r="F405" s="6">
        <v>6.2600000000000003E-2</v>
      </c>
      <c r="G405" s="6">
        <v>0.18733900000000001</v>
      </c>
      <c r="H405" s="6">
        <v>0.15448943119492209</v>
      </c>
      <c r="I405" s="6">
        <v>0.14365819532696131</v>
      </c>
      <c r="J405" s="6">
        <v>0.14199999999999999</v>
      </c>
      <c r="K405" s="6">
        <v>223.461348387258</v>
      </c>
      <c r="L405" s="6">
        <v>0.11959903400674146</v>
      </c>
      <c r="M405" s="6">
        <v>0.11297061585666471</v>
      </c>
      <c r="N405" s="6">
        <v>0.11297061585666471</v>
      </c>
      <c r="O405" s="6">
        <v>44.559477809782699</v>
      </c>
      <c r="P405" s="6">
        <v>9.1921615801037887E-2</v>
      </c>
      <c r="Q405" s="6">
        <v>8.7939094344396979E-2</v>
      </c>
      <c r="R405" s="6">
        <v>8.7939094344396979E-2</v>
      </c>
      <c r="S405" s="6">
        <v>0.15132809747536</v>
      </c>
      <c r="T405" s="6">
        <v>0.19285290529351792</v>
      </c>
      <c r="U405" s="6">
        <v>0.17634783735259302</v>
      </c>
      <c r="V405" s="6">
        <v>0.1474</v>
      </c>
      <c r="W405" s="6">
        <v>1277986817.59583</v>
      </c>
      <c r="X405" s="6">
        <v>1.2124151097151554</v>
      </c>
      <c r="Y405" s="6">
        <v>1.082905</v>
      </c>
      <c r="Z405" s="6">
        <v>184828000</v>
      </c>
      <c r="AA405" s="6">
        <v>0.32039805970895635</v>
      </c>
      <c r="AB405" s="6">
        <v>0.32039805970895635</v>
      </c>
      <c r="AC405" s="6">
        <v>731711069.542418</v>
      </c>
      <c r="AD405" s="6">
        <v>-4.8904878954711829E-2</v>
      </c>
      <c r="AE405" s="6">
        <v>-4.8904878954711829E-2</v>
      </c>
      <c r="AF405" s="6">
        <v>186082595.203776</v>
      </c>
      <c r="AG405" s="6">
        <v>0.47823047673747821</v>
      </c>
      <c r="AH405" s="6">
        <v>0.47823047673747821</v>
      </c>
      <c r="AI405" s="6">
        <v>2680021.54565812</v>
      </c>
      <c r="AJ405" s="6">
        <v>0.21030031056179446</v>
      </c>
      <c r="AK405" s="6">
        <v>0.21030031056179446</v>
      </c>
      <c r="AL405" s="6">
        <v>16459499.999999993</v>
      </c>
      <c r="AM405" s="6">
        <v>1.20005893961154E-4</v>
      </c>
      <c r="AN405" s="6">
        <v>38291387790</v>
      </c>
      <c r="AO405" s="11">
        <f t="shared" si="81"/>
        <v>0</v>
      </c>
      <c r="AP405" s="6">
        <v>93430878.999999776</v>
      </c>
      <c r="AQ405" s="11">
        <f t="shared" si="82"/>
        <v>2.6105251031407345E-4</v>
      </c>
      <c r="AR405" s="6">
        <v>52088681.999999836</v>
      </c>
      <c r="AS405" s="11">
        <f t="shared" si="83"/>
        <v>3.0534185786362447E-4</v>
      </c>
      <c r="AT405" s="6">
        <v>8999999999</v>
      </c>
      <c r="AU405" s="6">
        <v>0</v>
      </c>
      <c r="AV405" s="6">
        <v>961</v>
      </c>
      <c r="AW405" s="6">
        <v>38.580002</v>
      </c>
      <c r="AX405" s="6">
        <v>-3.100749273882447E-3</v>
      </c>
      <c r="AY405" s="6">
        <v>-3.100749273882447E-3</v>
      </c>
      <c r="AZ405" s="6">
        <v>2473.4499510000001</v>
      </c>
      <c r="BA405" s="6">
        <v>-1.5365930076621139E-4</v>
      </c>
      <c r="BB405" s="6">
        <v>-1.5365930076621139E-4</v>
      </c>
      <c r="BC405" s="6">
        <v>0.85980000000000001</v>
      </c>
      <c r="BD405" s="6">
        <f t="shared" si="72"/>
        <v>0.85980000000000001</v>
      </c>
      <c r="BE405" s="6">
        <f t="shared" si="73"/>
        <v>0.85980000000000001</v>
      </c>
      <c r="BF405" s="6">
        <v>6.7595000000000001</v>
      </c>
      <c r="BG405" s="6">
        <f t="shared" si="74"/>
        <v>6.7595000000000001</v>
      </c>
      <c r="BH405" s="6">
        <f t="shared" si="75"/>
        <v>6.7595000000000001</v>
      </c>
      <c r="BI405" s="6">
        <v>3.0430000000000001</v>
      </c>
      <c r="BJ405" s="6">
        <f t="shared" si="76"/>
        <v>3.0430000000000001</v>
      </c>
      <c r="BK405" s="6">
        <f t="shared" si="77"/>
        <v>3.0430000000000001</v>
      </c>
      <c r="BL405" s="6">
        <v>56.55</v>
      </c>
      <c r="BM405" s="6">
        <f t="shared" si="78"/>
        <v>56.55</v>
      </c>
      <c r="BN405" s="6">
        <f t="shared" si="79"/>
        <v>56.55</v>
      </c>
      <c r="BO405" s="6">
        <v>24</v>
      </c>
      <c r="BP405" s="6">
        <v>13</v>
      </c>
      <c r="BQ405" s="6">
        <v>44892</v>
      </c>
      <c r="BR405" s="6">
        <v>10.71203715957191</v>
      </c>
    </row>
    <row r="406" spans="1:70" x14ac:dyDescent="0.25">
      <c r="A406" s="6">
        <v>405</v>
      </c>
      <c r="B406" s="7">
        <v>42937</v>
      </c>
      <c r="C406" s="6">
        <v>2658.0749123759701</v>
      </c>
      <c r="D406" s="6">
        <f t="shared" si="80"/>
        <v>-3.9305052551544879E-2</v>
      </c>
      <c r="E406" s="6">
        <v>-4.0098352819937788E-2</v>
      </c>
      <c r="F406" s="6">
        <v>-4.0098352819937788E-2</v>
      </c>
      <c r="G406" s="6">
        <v>0.18235399999999999</v>
      </c>
      <c r="H406" s="6">
        <v>-2.6609515370531588E-2</v>
      </c>
      <c r="I406" s="6">
        <v>-2.6969957026629576E-2</v>
      </c>
      <c r="J406" s="6">
        <v>-2.6969957026629576E-2</v>
      </c>
      <c r="K406" s="6">
        <v>217.08647395834399</v>
      </c>
      <c r="L406" s="6">
        <v>-2.8527861641049302E-2</v>
      </c>
      <c r="M406" s="6">
        <v>-2.8942689568223118E-2</v>
      </c>
      <c r="N406" s="6">
        <v>-2.8942689568223118E-2</v>
      </c>
      <c r="O406" s="6">
        <v>45.681161758405203</v>
      </c>
      <c r="P406" s="6">
        <v>2.5172735493238809E-2</v>
      </c>
      <c r="Q406" s="6">
        <v>2.4861120824489547E-2</v>
      </c>
      <c r="R406" s="6">
        <v>2.4861120824489547E-2</v>
      </c>
      <c r="S406" s="6">
        <v>0.14331783593078601</v>
      </c>
      <c r="T406" s="6">
        <v>-5.2933075074694962E-2</v>
      </c>
      <c r="U406" s="6">
        <v>-5.4385517833430638E-2</v>
      </c>
      <c r="V406" s="6">
        <v>-5.4385517833430638E-2</v>
      </c>
      <c r="W406" s="6">
        <v>856653849.51984501</v>
      </c>
      <c r="X406" s="6">
        <v>-0.32968490932371552</v>
      </c>
      <c r="Y406" s="6">
        <v>-0.32968490932371552</v>
      </c>
      <c r="Z406" s="6">
        <v>105787000</v>
      </c>
      <c r="AA406" s="6">
        <v>-0.42764624407557295</v>
      </c>
      <c r="AB406" s="6">
        <v>-0.42764624407557295</v>
      </c>
      <c r="AC406" s="6">
        <v>390393974.221793</v>
      </c>
      <c r="AD406" s="6">
        <v>-0.46646430473447759</v>
      </c>
      <c r="AE406" s="6">
        <v>-0.46646430473447759</v>
      </c>
      <c r="AF406" s="6">
        <v>171759823.15363899</v>
      </c>
      <c r="AG406" s="6">
        <v>-7.6969971503527135E-2</v>
      </c>
      <c r="AH406" s="6">
        <v>-7.6969971503527135E-2</v>
      </c>
      <c r="AI406" s="6">
        <v>2067049.2861029799</v>
      </c>
      <c r="AJ406" s="6">
        <v>-0.22871915360091458</v>
      </c>
      <c r="AK406" s="6">
        <v>-0.22871915360091458</v>
      </c>
      <c r="AL406" s="6">
        <v>16461449.999999994</v>
      </c>
      <c r="AM406" s="6">
        <v>1.1847261459958464E-4</v>
      </c>
      <c r="AN406" s="6">
        <v>38291387790</v>
      </c>
      <c r="AO406" s="11">
        <f t="shared" si="81"/>
        <v>0</v>
      </c>
      <c r="AP406" s="6">
        <v>93454773.999999881</v>
      </c>
      <c r="AQ406" s="11">
        <f t="shared" si="82"/>
        <v>2.5575056400897571E-4</v>
      </c>
      <c r="AR406" s="6">
        <v>52105332.000000067</v>
      </c>
      <c r="AS406" s="11">
        <f t="shared" si="83"/>
        <v>3.1964717402968693E-4</v>
      </c>
      <c r="AT406" s="6">
        <v>8999999999</v>
      </c>
      <c r="AU406" s="6">
        <v>0</v>
      </c>
      <c r="AV406" s="6">
        <v>961</v>
      </c>
      <c r="AW406" s="6">
        <v>38.619999</v>
      </c>
      <c r="AX406" s="6">
        <v>1.0367288213204244E-3</v>
      </c>
      <c r="AY406" s="6">
        <v>1.0367288213204244E-3</v>
      </c>
      <c r="AZ406" s="6">
        <v>2472.540039</v>
      </c>
      <c r="BA406" s="6">
        <v>-3.6787160364098131E-4</v>
      </c>
      <c r="BB406" s="6">
        <v>-3.6787160364098131E-4</v>
      </c>
      <c r="BC406" s="6">
        <v>0.85750000000000004</v>
      </c>
      <c r="BD406" s="6">
        <f t="shared" si="72"/>
        <v>0.85750000000000004</v>
      </c>
      <c r="BE406" s="6">
        <f t="shared" si="73"/>
        <v>0.85750000000000004</v>
      </c>
      <c r="BF406" s="6">
        <v>6.7668999999999997</v>
      </c>
      <c r="BG406" s="6">
        <f t="shared" si="74"/>
        <v>6.7668999999999997</v>
      </c>
      <c r="BH406" s="6">
        <f t="shared" si="75"/>
        <v>6.7668999999999997</v>
      </c>
      <c r="BI406" s="6">
        <v>2.97</v>
      </c>
      <c r="BJ406" s="6">
        <f t="shared" si="76"/>
        <v>2.97</v>
      </c>
      <c r="BK406" s="6">
        <f t="shared" si="77"/>
        <v>2.97</v>
      </c>
      <c r="BL406" s="6">
        <v>56.55</v>
      </c>
      <c r="BM406" s="6">
        <f t="shared" si="78"/>
        <v>56.55</v>
      </c>
      <c r="BN406" s="6">
        <f t="shared" si="79"/>
        <v>56.55</v>
      </c>
      <c r="BO406" s="6">
        <v>24</v>
      </c>
      <c r="BP406" s="6">
        <v>13</v>
      </c>
      <c r="BQ406" s="6">
        <v>38712</v>
      </c>
      <c r="BR406" s="6">
        <v>10.563930739922945</v>
      </c>
    </row>
    <row r="407" spans="1:70" x14ac:dyDescent="0.25">
      <c r="A407" s="6">
        <v>406</v>
      </c>
      <c r="B407" s="7">
        <v>42940</v>
      </c>
      <c r="C407" s="6">
        <v>2751.3470702261998</v>
      </c>
      <c r="D407" s="6">
        <f t="shared" si="80"/>
        <v>3.509011631536621E-2</v>
      </c>
      <c r="E407" s="6">
        <v>7.2016503024150066E-3</v>
      </c>
      <c r="F407" s="6">
        <v>7.2016503024150066E-3</v>
      </c>
      <c r="G407" s="6">
        <v>0.191998</v>
      </c>
      <c r="H407" s="6">
        <v>-1.4156247593129877E-2</v>
      </c>
      <c r="I407" s="6">
        <v>-1.4257403055376571E-2</v>
      </c>
      <c r="J407" s="6">
        <v>-1.4257403055376571E-2</v>
      </c>
      <c r="K407" s="6">
        <v>224.913407093421</v>
      </c>
      <c r="L407" s="6">
        <v>-7.9622589285801154E-3</v>
      </c>
      <c r="M407" s="6">
        <v>-7.9941269860744259E-3</v>
      </c>
      <c r="N407" s="6">
        <v>-7.9941269860744259E-3</v>
      </c>
      <c r="O407" s="6">
        <v>44.685354225364101</v>
      </c>
      <c r="P407" s="6">
        <v>7.5242376293699897E-3</v>
      </c>
      <c r="Q407" s="6">
        <v>7.4960717496984821E-3</v>
      </c>
      <c r="R407" s="6">
        <v>7.4960717496984821E-3</v>
      </c>
      <c r="S407" s="6">
        <v>0.16953437997015999</v>
      </c>
      <c r="T407" s="6">
        <v>2.5364675696770878E-3</v>
      </c>
      <c r="U407" s="6">
        <v>2.5332561650805107E-3</v>
      </c>
      <c r="V407" s="6">
        <v>2.5332561650805107E-3</v>
      </c>
      <c r="W407" s="6">
        <v>356970178.13916999</v>
      </c>
      <c r="X407" s="6">
        <v>-0.33010424817055251</v>
      </c>
      <c r="Y407" s="6">
        <v>-0.33010424817055251</v>
      </c>
      <c r="Z407" s="6">
        <v>56759700</v>
      </c>
      <c r="AA407" s="6">
        <v>-0.71107304657673709</v>
      </c>
      <c r="AB407" s="6">
        <v>-0.52732100000000004</v>
      </c>
      <c r="AC407" s="6">
        <v>144284203.81354499</v>
      </c>
      <c r="AD407" s="6">
        <v>-0.29434256957030097</v>
      </c>
      <c r="AE407" s="6">
        <v>-0.29434256957030097</v>
      </c>
      <c r="AF407" s="6">
        <v>74085761.904837504</v>
      </c>
      <c r="AG407" s="6">
        <v>-0.27960910867309219</v>
      </c>
      <c r="AH407" s="6">
        <v>-0.27960910867309219</v>
      </c>
      <c r="AI407" s="6">
        <v>2621776.7162580299</v>
      </c>
      <c r="AJ407" s="6">
        <v>-0.45265433521317378</v>
      </c>
      <c r="AK407" s="6">
        <v>-0.45265433521317378</v>
      </c>
      <c r="AL407" s="6">
        <v>16467836.999999994</v>
      </c>
      <c r="AM407" s="6">
        <v>3.8799741213562609E-4</v>
      </c>
      <c r="AN407" s="6">
        <v>38332289583.999992</v>
      </c>
      <c r="AO407" s="11">
        <f t="shared" si="81"/>
        <v>1.068172149421915E-3</v>
      </c>
      <c r="AP407" s="6">
        <v>93527596.999999911</v>
      </c>
      <c r="AQ407" s="11">
        <f t="shared" si="82"/>
        <v>7.7923253016512451E-4</v>
      </c>
      <c r="AR407" s="6">
        <v>52151906.999999866</v>
      </c>
      <c r="AS407" s="11">
        <f t="shared" si="83"/>
        <v>8.9386245537786371E-4</v>
      </c>
      <c r="AT407" s="6">
        <v>8999999999</v>
      </c>
      <c r="AU407" s="6">
        <v>0</v>
      </c>
      <c r="AV407" s="6">
        <v>963</v>
      </c>
      <c r="AW407" s="6">
        <v>38.459999000000003</v>
      </c>
      <c r="AX407" s="6">
        <v>-4.142931231044221E-3</v>
      </c>
      <c r="AY407" s="6">
        <v>-4.142931231044221E-3</v>
      </c>
      <c r="AZ407" s="6">
        <v>2469.9099120000001</v>
      </c>
      <c r="BA407" s="6">
        <v>-1.0637348469647581E-3</v>
      </c>
      <c r="BB407" s="6">
        <v>-1.0637348469647581E-3</v>
      </c>
      <c r="BC407" s="6">
        <v>0.85899999999999999</v>
      </c>
      <c r="BD407" s="6">
        <f t="shared" si="72"/>
        <v>0.85899999999999999</v>
      </c>
      <c r="BE407" s="6">
        <f t="shared" si="73"/>
        <v>0.85899999999999999</v>
      </c>
      <c r="BF407" s="6">
        <v>6.7511000000000001</v>
      </c>
      <c r="BG407" s="6">
        <f t="shared" si="74"/>
        <v>6.7511000000000001</v>
      </c>
      <c r="BH407" s="6">
        <f t="shared" si="75"/>
        <v>6.7511000000000001</v>
      </c>
      <c r="BI407" s="6">
        <v>2.899</v>
      </c>
      <c r="BJ407" s="6">
        <f t="shared" si="76"/>
        <v>2.899</v>
      </c>
      <c r="BK407" s="6">
        <f t="shared" si="77"/>
        <v>2.899</v>
      </c>
      <c r="BL407" s="6">
        <v>56.55</v>
      </c>
      <c r="BM407" s="6">
        <f t="shared" si="78"/>
        <v>56.55</v>
      </c>
      <c r="BN407" s="6">
        <f t="shared" si="79"/>
        <v>56.55</v>
      </c>
      <c r="BO407" s="6">
        <v>19</v>
      </c>
      <c r="BP407" s="6">
        <v>17</v>
      </c>
      <c r="BQ407" s="6">
        <v>39657</v>
      </c>
      <c r="BR407" s="6">
        <v>10.588047972158751</v>
      </c>
    </row>
    <row r="408" spans="1:70" x14ac:dyDescent="0.25">
      <c r="A408" s="6">
        <v>407</v>
      </c>
      <c r="B408" s="7">
        <v>42941</v>
      </c>
      <c r="C408" s="6">
        <v>2563.7478952336401</v>
      </c>
      <c r="D408" s="6">
        <f t="shared" si="80"/>
        <v>-6.8184482075224484E-2</v>
      </c>
      <c r="E408" s="6">
        <v>-7.0620426030475747E-2</v>
      </c>
      <c r="F408" s="6">
        <v>-6.7599999999999993E-2</v>
      </c>
      <c r="G408" s="6">
        <v>0.17638699999999999</v>
      </c>
      <c r="H408" s="6">
        <v>-8.1308138626444093E-2</v>
      </c>
      <c r="I408" s="6">
        <v>-8.4804510594989169E-2</v>
      </c>
      <c r="J408" s="6">
        <v>-6.7500000000000004E-2</v>
      </c>
      <c r="K408" s="6">
        <v>206.81050478775001</v>
      </c>
      <c r="L408" s="6">
        <v>-8.0488320103352912E-2</v>
      </c>
      <c r="M408" s="6">
        <v>-8.3912532575101048E-2</v>
      </c>
      <c r="N408" s="6">
        <v>-8.3912532575101048E-2</v>
      </c>
      <c r="O408" s="6">
        <v>42.277053942430598</v>
      </c>
      <c r="P408" s="6">
        <v>-5.3894622179508522E-2</v>
      </c>
      <c r="Q408" s="6">
        <v>-5.5401323089086248E-2</v>
      </c>
      <c r="R408" s="6">
        <v>-5.5401323089086248E-2</v>
      </c>
      <c r="S408" s="6">
        <v>0.158824508321915</v>
      </c>
      <c r="T408" s="6">
        <v>-6.3172270132642455E-2</v>
      </c>
      <c r="U408" s="6">
        <v>-6.5255866509736554E-2</v>
      </c>
      <c r="V408" s="6">
        <v>-6.5255866509736554E-2</v>
      </c>
      <c r="W408" s="6">
        <v>793382308.082111</v>
      </c>
      <c r="X408" s="6">
        <v>1.2225450658592534</v>
      </c>
      <c r="Y408" s="6">
        <v>1.082905</v>
      </c>
      <c r="Z408" s="6">
        <v>163416000</v>
      </c>
      <c r="AA408" s="6">
        <v>1.8790849845929418</v>
      </c>
      <c r="AB408" s="6">
        <v>1.8790849845929418</v>
      </c>
      <c r="AC408" s="6">
        <v>358021108.57841301</v>
      </c>
      <c r="AD408" s="6">
        <v>1.4813603923065277</v>
      </c>
      <c r="AE408" s="6">
        <v>1.4813603923065277</v>
      </c>
      <c r="AF408" s="6">
        <v>103883871.04968201</v>
      </c>
      <c r="AG408" s="6">
        <v>0.40221101030343598</v>
      </c>
      <c r="AH408" s="6">
        <v>0.40221101030343598</v>
      </c>
      <c r="AI408" s="6">
        <v>5031521.4580510501</v>
      </c>
      <c r="AJ408" s="6">
        <v>0.91912660862758921</v>
      </c>
      <c r="AK408" s="6">
        <v>0.91912660862758921</v>
      </c>
      <c r="AL408" s="6">
        <v>16469636.999999968</v>
      </c>
      <c r="AM408" s="6">
        <v>1.0930397234159675E-4</v>
      </c>
      <c r="AN408" s="6">
        <v>38332289583.999954</v>
      </c>
      <c r="AO408" s="11">
        <f t="shared" si="81"/>
        <v>-9.9516551372847433E-16</v>
      </c>
      <c r="AP408" s="6">
        <v>93552264.999999732</v>
      </c>
      <c r="AQ408" s="11">
        <f t="shared" si="82"/>
        <v>2.6375102954715292E-4</v>
      </c>
      <c r="AR408" s="6">
        <v>52166082.000000045</v>
      </c>
      <c r="AS408" s="11">
        <f t="shared" si="83"/>
        <v>2.7180214139012885E-4</v>
      </c>
      <c r="AT408" s="6">
        <v>8999999999</v>
      </c>
      <c r="AU408" s="6">
        <v>0</v>
      </c>
      <c r="AV408" s="6">
        <v>963</v>
      </c>
      <c r="AW408" s="6">
        <v>38.880001</v>
      </c>
      <c r="AX408" s="6">
        <v>1.0920489103496769E-2</v>
      </c>
      <c r="AY408" s="6">
        <v>9.5010000000000008E-3</v>
      </c>
      <c r="AZ408" s="6">
        <v>2477.1298830000001</v>
      </c>
      <c r="BA408" s="6">
        <v>2.9231717986643664E-3</v>
      </c>
      <c r="BB408" s="6">
        <v>2.9231717986643664E-3</v>
      </c>
      <c r="BC408" s="6">
        <v>0.85860000000000003</v>
      </c>
      <c r="BD408" s="6">
        <f t="shared" si="72"/>
        <v>0.85860000000000003</v>
      </c>
      <c r="BE408" s="6">
        <f t="shared" si="73"/>
        <v>0.85860000000000003</v>
      </c>
      <c r="BF408" s="6">
        <v>6.7511000000000001</v>
      </c>
      <c r="BG408" s="6">
        <f t="shared" si="74"/>
        <v>6.7511000000000001</v>
      </c>
      <c r="BH408" s="6">
        <f t="shared" si="75"/>
        <v>6.7511000000000001</v>
      </c>
      <c r="BI408" s="6">
        <v>2.944</v>
      </c>
      <c r="BJ408" s="6">
        <f t="shared" si="76"/>
        <v>2.944</v>
      </c>
      <c r="BK408" s="6">
        <f t="shared" si="77"/>
        <v>2.944</v>
      </c>
      <c r="BL408" s="6">
        <v>56.55</v>
      </c>
      <c r="BM408" s="6">
        <f t="shared" si="78"/>
        <v>56.55</v>
      </c>
      <c r="BN408" s="6">
        <f t="shared" si="79"/>
        <v>56.55</v>
      </c>
      <c r="BO408" s="6">
        <v>19</v>
      </c>
      <c r="BP408" s="6">
        <v>17</v>
      </c>
      <c r="BQ408" s="6">
        <v>37063</v>
      </c>
      <c r="BR408" s="6">
        <v>10.520401427096484</v>
      </c>
    </row>
    <row r="409" spans="1:70" x14ac:dyDescent="0.25">
      <c r="A409" s="6">
        <v>408</v>
      </c>
      <c r="B409" s="7">
        <v>42942</v>
      </c>
      <c r="C409" s="6">
        <v>2507.38968460757</v>
      </c>
      <c r="D409" s="6">
        <f t="shared" si="80"/>
        <v>-2.1982742816034202E-2</v>
      </c>
      <c r="E409" s="6">
        <v>-2.2227963720619512E-2</v>
      </c>
      <c r="F409" s="6">
        <v>-2.2227963720619512E-2</v>
      </c>
      <c r="G409" s="6">
        <v>0.173817</v>
      </c>
      <c r="H409" s="6">
        <v>-1.4570234767868319E-2</v>
      </c>
      <c r="I409" s="6">
        <v>-1.4677423085190123E-2</v>
      </c>
      <c r="J409" s="6">
        <v>-1.4677423085190123E-2</v>
      </c>
      <c r="K409" s="6">
        <v>200.32855580097899</v>
      </c>
      <c r="L409" s="6">
        <v>-3.1342455226940485E-2</v>
      </c>
      <c r="M409" s="6">
        <v>-3.1844140522658902E-2</v>
      </c>
      <c r="N409" s="6">
        <v>-3.1844140522658902E-2</v>
      </c>
      <c r="O409" s="6">
        <v>41.7979153385036</v>
      </c>
      <c r="P409" s="6">
        <v>-1.1333301619820753E-2</v>
      </c>
      <c r="Q409" s="6">
        <v>-1.1398012875317304E-2</v>
      </c>
      <c r="R409" s="6">
        <v>-1.1398012875317304E-2</v>
      </c>
      <c r="S409" s="6">
        <v>0.15493218233129699</v>
      </c>
      <c r="T409" s="6">
        <v>-2.4507086669072555E-2</v>
      </c>
      <c r="U409" s="6">
        <v>-2.4812383598431687E-2</v>
      </c>
      <c r="V409" s="6">
        <v>-2.4812383598431687E-2</v>
      </c>
      <c r="W409" s="6">
        <v>583046427.09535503</v>
      </c>
      <c r="X409" s="6">
        <v>-0.26511289556634188</v>
      </c>
      <c r="Y409" s="6">
        <v>-0.26511289556634188</v>
      </c>
      <c r="Z409" s="6">
        <v>77214200</v>
      </c>
      <c r="AA409" s="6">
        <v>-0.52749914329074266</v>
      </c>
      <c r="AB409" s="6">
        <v>-0.52732100000000004</v>
      </c>
      <c r="AC409" s="6">
        <v>291270680.556759</v>
      </c>
      <c r="AD409" s="6">
        <v>-0.18644271642724797</v>
      </c>
      <c r="AE409" s="6">
        <v>-0.18644271642724797</v>
      </c>
      <c r="AF409" s="6">
        <v>75157427.103706896</v>
      </c>
      <c r="AG409" s="6">
        <v>-0.27652458130133417</v>
      </c>
      <c r="AH409" s="6">
        <v>-0.27652458130133417</v>
      </c>
      <c r="AI409" s="6">
        <v>2100226.7367709298</v>
      </c>
      <c r="AJ409" s="6">
        <v>-0.58258615127034585</v>
      </c>
      <c r="AK409" s="6">
        <v>-0.58258615127034585</v>
      </c>
      <c r="AL409" s="6">
        <v>16471486.999999965</v>
      </c>
      <c r="AM409" s="6">
        <v>1.1232791590951751E-4</v>
      </c>
      <c r="AN409" s="6">
        <v>38332289583.999954</v>
      </c>
      <c r="AO409" s="11">
        <f t="shared" si="81"/>
        <v>0</v>
      </c>
      <c r="AP409" s="6">
        <v>93576693.999999821</v>
      </c>
      <c r="AQ409" s="11">
        <f t="shared" si="82"/>
        <v>2.6112676160314744E-4</v>
      </c>
      <c r="AR409" s="6">
        <v>52180481.999999978</v>
      </c>
      <c r="AS409" s="11">
        <f t="shared" si="83"/>
        <v>2.7604143243751622E-4</v>
      </c>
      <c r="AT409" s="6">
        <v>8999999999</v>
      </c>
      <c r="AU409" s="6">
        <v>0</v>
      </c>
      <c r="AV409" s="6">
        <v>963</v>
      </c>
      <c r="AW409" s="6">
        <v>38.990001999999997</v>
      </c>
      <c r="AX409" s="6">
        <v>2.829243754391799E-3</v>
      </c>
      <c r="AY409" s="6">
        <v>2.829243754391799E-3</v>
      </c>
      <c r="AZ409" s="6">
        <v>2477.830078</v>
      </c>
      <c r="BA409" s="6">
        <v>2.826638218711014E-4</v>
      </c>
      <c r="BB409" s="6">
        <v>2.826638218711014E-4</v>
      </c>
      <c r="BC409" s="6">
        <v>0.85219999999999996</v>
      </c>
      <c r="BD409" s="6">
        <f t="shared" si="72"/>
        <v>0.85219999999999996</v>
      </c>
      <c r="BE409" s="6">
        <f t="shared" si="73"/>
        <v>0.85219999999999996</v>
      </c>
      <c r="BF409" s="6">
        <v>6.7538999999999998</v>
      </c>
      <c r="BG409" s="6">
        <f t="shared" si="74"/>
        <v>6.7538999999999998</v>
      </c>
      <c r="BH409" s="6">
        <f t="shared" si="75"/>
        <v>6.7538999999999998</v>
      </c>
      <c r="BI409" s="6">
        <v>2.9239999999999999</v>
      </c>
      <c r="BJ409" s="6">
        <f t="shared" si="76"/>
        <v>2.9239999999999999</v>
      </c>
      <c r="BK409" s="6">
        <f t="shared" si="77"/>
        <v>2.9239999999999999</v>
      </c>
      <c r="BL409" s="6">
        <v>56.05</v>
      </c>
      <c r="BM409" s="6">
        <f t="shared" si="78"/>
        <v>56.05</v>
      </c>
      <c r="BN409" s="6">
        <f t="shared" si="79"/>
        <v>56.05</v>
      </c>
      <c r="BO409" s="6">
        <v>19</v>
      </c>
      <c r="BP409" s="6">
        <v>17</v>
      </c>
      <c r="BQ409" s="6">
        <v>37939</v>
      </c>
      <c r="BR409" s="6">
        <v>10.543761243489005</v>
      </c>
    </row>
    <row r="410" spans="1:70" x14ac:dyDescent="0.25">
      <c r="A410" s="6">
        <v>409</v>
      </c>
      <c r="B410" s="7">
        <v>42943</v>
      </c>
      <c r="C410" s="6">
        <v>2649.44120113807</v>
      </c>
      <c r="D410" s="6">
        <f t="shared" si="80"/>
        <v>5.6653147056689938E-2</v>
      </c>
      <c r="E410" s="6">
        <v>5.5106504555654037E-2</v>
      </c>
      <c r="F410" s="6">
        <v>5.5106504555654037E-2</v>
      </c>
      <c r="G410" s="6">
        <v>0.17346800000000001</v>
      </c>
      <c r="H410" s="6">
        <v>-2.0078588400443465E-3</v>
      </c>
      <c r="I410" s="6">
        <v>-2.0098772909006601E-3</v>
      </c>
      <c r="J410" s="6">
        <v>-2.0098772909006601E-3</v>
      </c>
      <c r="K410" s="6">
        <v>203.189321781583</v>
      </c>
      <c r="L410" s="6">
        <v>1.4280370410327864E-2</v>
      </c>
      <c r="M410" s="6">
        <v>1.4179366368541302E-2</v>
      </c>
      <c r="N410" s="6">
        <v>1.4179366368541302E-2</v>
      </c>
      <c r="O410" s="6">
        <v>42.011995660836703</v>
      </c>
      <c r="P410" s="6">
        <v>5.1217942473771134E-3</v>
      </c>
      <c r="Q410" s="6">
        <v>5.1087224741774564E-3</v>
      </c>
      <c r="R410" s="6">
        <v>5.1087224741774564E-3</v>
      </c>
      <c r="S410" s="6">
        <v>0.16994432808103399</v>
      </c>
      <c r="T410" s="6">
        <v>9.6894947994962038E-2</v>
      </c>
      <c r="U410" s="6">
        <v>9.2483413712959803E-2</v>
      </c>
      <c r="V410" s="6">
        <v>9.2483413712959803E-2</v>
      </c>
      <c r="W410" s="6">
        <v>438390969.567002</v>
      </c>
      <c r="X410" s="6">
        <v>-0.24810281103857135</v>
      </c>
      <c r="Y410" s="6">
        <v>-0.24810281103857135</v>
      </c>
      <c r="Z410" s="6">
        <v>34618900</v>
      </c>
      <c r="AA410" s="6">
        <v>-0.55165112116683201</v>
      </c>
      <c r="AB410" s="6">
        <v>-0.52732100000000004</v>
      </c>
      <c r="AC410" s="6">
        <v>155763232.690622</v>
      </c>
      <c r="AD410" s="6">
        <v>-0.46522858945883877</v>
      </c>
      <c r="AE410" s="6">
        <v>-0.46522858945883877</v>
      </c>
      <c r="AF410" s="6">
        <v>51682007.142686397</v>
      </c>
      <c r="AG410" s="6">
        <v>-0.31234996813591892</v>
      </c>
      <c r="AH410" s="6">
        <v>-0.31234996813591892</v>
      </c>
      <c r="AI410" s="6">
        <v>4952935.3430735804</v>
      </c>
      <c r="AJ410" s="6">
        <v>1.3582860156749796</v>
      </c>
      <c r="AK410" s="6">
        <v>1.3582860156749796</v>
      </c>
      <c r="AL410" s="6">
        <v>16473436.999999991</v>
      </c>
      <c r="AM410" s="6">
        <v>1.1838639705243863E-4</v>
      </c>
      <c r="AN410" s="6">
        <v>38333090673.999985</v>
      </c>
      <c r="AO410" s="11">
        <f t="shared" si="81"/>
        <v>2.089856903212209E-5</v>
      </c>
      <c r="AP410" s="6">
        <v>93601082.999999702</v>
      </c>
      <c r="AQ410" s="11">
        <f t="shared" si="82"/>
        <v>2.6063113535386103E-4</v>
      </c>
      <c r="AR410" s="6">
        <v>52195906.999999851</v>
      </c>
      <c r="AS410" s="11">
        <f t="shared" si="83"/>
        <v>2.9560861472826844E-4</v>
      </c>
      <c r="AT410" s="6">
        <v>8999999999</v>
      </c>
      <c r="AU410" s="6">
        <v>0</v>
      </c>
      <c r="AV410" s="6">
        <v>963</v>
      </c>
      <c r="AW410" s="6">
        <v>39.159999999999997</v>
      </c>
      <c r="AX410" s="6">
        <v>4.3600408125139276E-3</v>
      </c>
      <c r="AY410" s="6">
        <v>4.3600408125139276E-3</v>
      </c>
      <c r="AZ410" s="6">
        <v>2475.419922</v>
      </c>
      <c r="BA410" s="6">
        <v>-9.7268816832883544E-4</v>
      </c>
      <c r="BB410" s="6">
        <v>-9.7268816832883544E-4</v>
      </c>
      <c r="BC410" s="6">
        <v>0.85640000000000005</v>
      </c>
      <c r="BD410" s="6">
        <f t="shared" si="72"/>
        <v>0.85640000000000005</v>
      </c>
      <c r="BE410" s="6">
        <f t="shared" si="73"/>
        <v>0.85640000000000005</v>
      </c>
      <c r="BF410" s="6">
        <v>6.7430000000000003</v>
      </c>
      <c r="BG410" s="6">
        <f t="shared" si="74"/>
        <v>6.7430000000000003</v>
      </c>
      <c r="BH410" s="6">
        <f t="shared" si="75"/>
        <v>6.7430000000000003</v>
      </c>
      <c r="BI410" s="6">
        <v>2.9689999999999999</v>
      </c>
      <c r="BJ410" s="6">
        <f t="shared" si="76"/>
        <v>2.9689999999999999</v>
      </c>
      <c r="BK410" s="6">
        <f t="shared" si="77"/>
        <v>2.9689999999999999</v>
      </c>
      <c r="BL410" s="6">
        <v>55.8</v>
      </c>
      <c r="BM410" s="6">
        <f t="shared" si="78"/>
        <v>55.8</v>
      </c>
      <c r="BN410" s="6">
        <f t="shared" si="79"/>
        <v>55.8</v>
      </c>
      <c r="BO410" s="6">
        <v>19</v>
      </c>
      <c r="BP410" s="6">
        <v>17</v>
      </c>
      <c r="BQ410" s="6">
        <v>38757</v>
      </c>
      <c r="BR410" s="6">
        <v>10.565092465086195</v>
      </c>
    </row>
    <row r="411" spans="1:70" x14ac:dyDescent="0.25">
      <c r="A411" s="6">
        <v>410</v>
      </c>
      <c r="B411" s="7">
        <v>42944</v>
      </c>
      <c r="C411" s="6">
        <v>2798.8293133033399</v>
      </c>
      <c r="D411" s="6">
        <f t="shared" si="80"/>
        <v>5.6384762228767343E-2</v>
      </c>
      <c r="E411" s="6">
        <v>5.4852477092931833E-2</v>
      </c>
      <c r="F411" s="6">
        <v>5.4852477092931833E-2</v>
      </c>
      <c r="G411" s="6">
        <v>0.165379</v>
      </c>
      <c r="H411" s="6">
        <v>-4.6631078930984463E-2</v>
      </c>
      <c r="I411" s="6">
        <v>-4.7753334740414245E-2</v>
      </c>
      <c r="J411" s="6">
        <v>-4.7753334740414245E-2</v>
      </c>
      <c r="K411" s="6">
        <v>192.585683905775</v>
      </c>
      <c r="L411" s="6">
        <v>-5.2185999652119092E-2</v>
      </c>
      <c r="M411" s="6">
        <v>-5.3596998141960568E-2</v>
      </c>
      <c r="N411" s="6">
        <v>-5.3596998141960568E-2</v>
      </c>
      <c r="O411" s="6">
        <v>40.613443914000797</v>
      </c>
      <c r="P411" s="6">
        <v>-3.3289343313429566E-2</v>
      </c>
      <c r="Q411" s="6">
        <v>-3.3856045793947881E-2</v>
      </c>
      <c r="R411" s="6">
        <v>-3.3856045793947881E-2</v>
      </c>
      <c r="S411" s="6">
        <v>0.16696483785423799</v>
      </c>
      <c r="T411" s="6">
        <v>-1.7532154561670923E-2</v>
      </c>
      <c r="U411" s="6">
        <v>-1.7687663063502633E-2</v>
      </c>
      <c r="V411" s="6">
        <v>-1.7687663063502633E-2</v>
      </c>
      <c r="W411" s="6">
        <v>1248796319.0283</v>
      </c>
      <c r="X411" s="6">
        <v>1.8485904266270219</v>
      </c>
      <c r="Y411" s="6">
        <v>1.082905</v>
      </c>
      <c r="Z411" s="6">
        <v>74608900</v>
      </c>
      <c r="AA411" s="6">
        <v>1.1551493548321869</v>
      </c>
      <c r="AB411" s="6">
        <v>1.1551493548321869</v>
      </c>
      <c r="AC411" s="6">
        <v>312701503.66576499</v>
      </c>
      <c r="AD411" s="6">
        <v>1.0075437461345891</v>
      </c>
      <c r="AE411" s="6">
        <v>1.0075437461345891</v>
      </c>
      <c r="AF411" s="6">
        <v>91184315.297728494</v>
      </c>
      <c r="AG411" s="6">
        <v>0.76433386276933968</v>
      </c>
      <c r="AH411" s="6">
        <v>0.76433386276933968</v>
      </c>
      <c r="AI411" s="6">
        <v>6187466.2889378602</v>
      </c>
      <c r="AJ411" s="6">
        <v>0.24925238476829834</v>
      </c>
      <c r="AK411" s="6">
        <v>0.24925238476829834</v>
      </c>
      <c r="AL411" s="6">
        <v>16475311.999999972</v>
      </c>
      <c r="AM411" s="6">
        <v>1.13819599393944E-4</v>
      </c>
      <c r="AN411" s="6">
        <v>38333090673.999969</v>
      </c>
      <c r="AO411" s="11">
        <f t="shared" si="81"/>
        <v>-3.9805788665116717E-16</v>
      </c>
      <c r="AP411" s="6">
        <v>93625768.000000402</v>
      </c>
      <c r="AQ411" s="11">
        <f t="shared" si="82"/>
        <v>2.6372558104589914E-4</v>
      </c>
      <c r="AR411" s="6">
        <v>52211431.999999836</v>
      </c>
      <c r="AS411" s="11">
        <f t="shared" si="83"/>
        <v>2.9743711513596544E-4</v>
      </c>
      <c r="AT411" s="6">
        <v>8999999999</v>
      </c>
      <c r="AU411" s="6">
        <v>0</v>
      </c>
      <c r="AV411" s="6">
        <v>963</v>
      </c>
      <c r="AW411" s="6">
        <v>39.25</v>
      </c>
      <c r="AX411" s="6">
        <v>2.2982635342186776E-3</v>
      </c>
      <c r="AY411" s="6">
        <v>2.2982635342186776E-3</v>
      </c>
      <c r="AZ411" s="6">
        <v>2472.1000979999999</v>
      </c>
      <c r="BA411" s="6">
        <v>-1.3411154893339964E-3</v>
      </c>
      <c r="BB411" s="6">
        <v>-1.3411154893339964E-3</v>
      </c>
      <c r="BC411" s="6">
        <v>0.85089999999999999</v>
      </c>
      <c r="BD411" s="6">
        <f t="shared" si="72"/>
        <v>0.85089999999999999</v>
      </c>
      <c r="BE411" s="6">
        <f t="shared" si="73"/>
        <v>0.85089999999999999</v>
      </c>
      <c r="BF411" s="6">
        <v>6.7374000000000001</v>
      </c>
      <c r="BG411" s="6">
        <f t="shared" si="74"/>
        <v>6.7374000000000001</v>
      </c>
      <c r="BH411" s="6">
        <f t="shared" si="75"/>
        <v>6.7374000000000001</v>
      </c>
      <c r="BI411" s="6">
        <v>2.9409999999999998</v>
      </c>
      <c r="BJ411" s="6">
        <f t="shared" si="76"/>
        <v>2.9409999999999998</v>
      </c>
      <c r="BK411" s="6">
        <f t="shared" si="77"/>
        <v>2.9409999999999998</v>
      </c>
      <c r="BL411" s="6">
        <v>55.8</v>
      </c>
      <c r="BM411" s="6">
        <f t="shared" si="78"/>
        <v>55.8</v>
      </c>
      <c r="BN411" s="6">
        <f t="shared" si="79"/>
        <v>55.8</v>
      </c>
      <c r="BO411" s="6">
        <v>19</v>
      </c>
      <c r="BP411" s="6">
        <v>17</v>
      </c>
      <c r="BQ411" s="6">
        <v>33706</v>
      </c>
      <c r="BR411" s="6">
        <v>10.425460809904182</v>
      </c>
    </row>
    <row r="412" spans="1:70" x14ac:dyDescent="0.25">
      <c r="A412" s="6">
        <v>411</v>
      </c>
      <c r="B412" s="7">
        <v>42947</v>
      </c>
      <c r="C412" s="6">
        <v>2871.3680152451998</v>
      </c>
      <c r="D412" s="6">
        <f t="shared" si="80"/>
        <v>2.5917515440141495E-2</v>
      </c>
      <c r="E412" s="6">
        <v>4.6712563940652006E-2</v>
      </c>
      <c r="F412" s="6">
        <v>4.6712563940652006E-2</v>
      </c>
      <c r="G412" s="6">
        <v>0.16714499999999999</v>
      </c>
      <c r="H412" s="6">
        <v>8.6962294211364709E-3</v>
      </c>
      <c r="I412" s="6">
        <v>8.6586350139051908E-3</v>
      </c>
      <c r="J412" s="6">
        <v>8.6586350139051908E-3</v>
      </c>
      <c r="K412" s="6">
        <v>203.28719634179001</v>
      </c>
      <c r="L412" s="6">
        <v>3.0873554072368133E-2</v>
      </c>
      <c r="M412" s="6">
        <v>3.0406553548711482E-2</v>
      </c>
      <c r="N412" s="6">
        <v>3.0406553548711482E-2</v>
      </c>
      <c r="O412" s="6">
        <v>43.256231416286802</v>
      </c>
      <c r="P412" s="6">
        <v>7.2410495034377215E-2</v>
      </c>
      <c r="Q412" s="6">
        <v>6.9908913824112046E-2</v>
      </c>
      <c r="R412" s="6">
        <v>6.9908913824112046E-2</v>
      </c>
      <c r="S412" s="6">
        <v>0.16918110278076401</v>
      </c>
      <c r="T412" s="6">
        <v>0.11131731183940348</v>
      </c>
      <c r="U412" s="6">
        <v>0.10554607909532981</v>
      </c>
      <c r="V412" s="6">
        <v>0.10554607909532981</v>
      </c>
      <c r="W412" s="6">
        <v>438125892.505885</v>
      </c>
      <c r="X412" s="6">
        <v>0.17404685252270485</v>
      </c>
      <c r="Y412" s="6">
        <v>0.17404685252270485</v>
      </c>
      <c r="Z412" s="6">
        <v>56473400</v>
      </c>
      <c r="AA412" s="6">
        <v>0.33124163162162673</v>
      </c>
      <c r="AB412" s="6">
        <v>0.33124163162162673</v>
      </c>
      <c r="AC412" s="6">
        <v>256040954.68270901</v>
      </c>
      <c r="AD412" s="6">
        <v>-8.0324196626438096E-2</v>
      </c>
      <c r="AE412" s="6">
        <v>-8.0324196626438096E-2</v>
      </c>
      <c r="AF412" s="6">
        <v>116716645.68027601</v>
      </c>
      <c r="AG412" s="6">
        <v>1.5707840479640969</v>
      </c>
      <c r="AH412" s="6">
        <v>1.5678399999999999</v>
      </c>
      <c r="AI412" s="6">
        <v>4050939.0019167899</v>
      </c>
      <c r="AJ412" s="6">
        <v>0.29922908314555186</v>
      </c>
      <c r="AK412" s="6">
        <v>0.29922908314555186</v>
      </c>
      <c r="AL412" s="6">
        <v>16480836.999999981</v>
      </c>
      <c r="AM412" s="6">
        <v>3.3535025012026011E-4</v>
      </c>
      <c r="AN412" s="6">
        <v>38333090674.000008</v>
      </c>
      <c r="AO412" s="11">
        <f t="shared" si="81"/>
        <v>9.9514471662791838E-16</v>
      </c>
      <c r="AP412" s="6">
        <v>93699103.000000462</v>
      </c>
      <c r="AQ412" s="11">
        <f t="shared" si="82"/>
        <v>7.8327795399295731E-4</v>
      </c>
      <c r="AR412" s="6">
        <v>52258031.999999978</v>
      </c>
      <c r="AS412" s="11">
        <f t="shared" si="83"/>
        <v>8.9252484015649495E-4</v>
      </c>
      <c r="AT412" s="6">
        <v>8999999999</v>
      </c>
      <c r="AU412" s="6">
        <v>0</v>
      </c>
      <c r="AV412" s="6">
        <v>981</v>
      </c>
      <c r="AW412" s="6">
        <v>39.32</v>
      </c>
      <c r="AX412" s="6">
        <v>1.783439490445867E-3</v>
      </c>
      <c r="AY412" s="6">
        <v>1.783439490445867E-3</v>
      </c>
      <c r="AZ412" s="6">
        <v>2470.3000489999999</v>
      </c>
      <c r="BA412" s="6">
        <v>-7.2814567721437976E-4</v>
      </c>
      <c r="BB412" s="6">
        <v>-7.2814567721437976E-4</v>
      </c>
      <c r="BC412" s="6">
        <v>0.84450000000000003</v>
      </c>
      <c r="BD412" s="6">
        <f t="shared" si="72"/>
        <v>0.84450000000000003</v>
      </c>
      <c r="BE412" s="6">
        <f t="shared" si="73"/>
        <v>0.84450000000000003</v>
      </c>
      <c r="BF412" s="6">
        <v>6.7264999999999997</v>
      </c>
      <c r="BG412" s="6">
        <f t="shared" si="74"/>
        <v>6.7264999999999997</v>
      </c>
      <c r="BH412" s="6">
        <f t="shared" si="75"/>
        <v>6.7264999999999997</v>
      </c>
      <c r="BI412" s="6">
        <v>2.794</v>
      </c>
      <c r="BJ412" s="6">
        <f t="shared" si="76"/>
        <v>2.794</v>
      </c>
      <c r="BK412" s="6">
        <f t="shared" si="77"/>
        <v>2.794</v>
      </c>
      <c r="BL412" s="6">
        <v>55.4</v>
      </c>
      <c r="BM412" s="6">
        <f t="shared" si="78"/>
        <v>55.4</v>
      </c>
      <c r="BN412" s="6">
        <f t="shared" si="79"/>
        <v>55.4</v>
      </c>
      <c r="BO412" s="6">
        <v>18</v>
      </c>
      <c r="BP412" s="6">
        <v>12</v>
      </c>
      <c r="BQ412" s="6">
        <v>34358</v>
      </c>
      <c r="BR412" s="6">
        <v>10.444619272065825</v>
      </c>
    </row>
    <row r="413" spans="1:70" x14ac:dyDescent="0.25">
      <c r="A413" s="6">
        <v>412</v>
      </c>
      <c r="B413" s="7">
        <v>42948</v>
      </c>
      <c r="C413" s="6">
        <v>2737.7637924191899</v>
      </c>
      <c r="D413" s="6">
        <f t="shared" si="80"/>
        <v>-4.6529815097421691E-2</v>
      </c>
      <c r="E413" s="6">
        <v>-4.7647123541639413E-2</v>
      </c>
      <c r="F413" s="6">
        <v>-4.7647123541639413E-2</v>
      </c>
      <c r="G413" s="6">
        <v>0.17655999999999999</v>
      </c>
      <c r="H413" s="6">
        <v>5.6328337670884604E-2</v>
      </c>
      <c r="I413" s="6">
        <v>5.4799062781353984E-2</v>
      </c>
      <c r="J413" s="6">
        <v>5.4799062781353984E-2</v>
      </c>
      <c r="K413" s="6">
        <v>227.08056705038501</v>
      </c>
      <c r="L413" s="6">
        <v>0.11704313472153373</v>
      </c>
      <c r="M413" s="6">
        <v>0.11068513592296107</v>
      </c>
      <c r="N413" s="6">
        <v>0.11068513592296107</v>
      </c>
      <c r="O413" s="6">
        <v>43.086058420190902</v>
      </c>
      <c r="P413" s="6">
        <v>-3.934068931206674E-3</v>
      </c>
      <c r="Q413" s="6">
        <v>-3.9418277361853759E-3</v>
      </c>
      <c r="R413" s="6">
        <v>-3.9418277361853759E-3</v>
      </c>
      <c r="S413" s="6">
        <v>0.18204255018148199</v>
      </c>
      <c r="T413" s="6">
        <v>7.6021773054551448E-2</v>
      </c>
      <c r="U413" s="6">
        <v>7.3270696715673989E-2</v>
      </c>
      <c r="V413" s="6">
        <v>7.3270696715673989E-2</v>
      </c>
      <c r="W413" s="6">
        <v>745400937.09614098</v>
      </c>
      <c r="X413" s="6">
        <v>0.70133961458607152</v>
      </c>
      <c r="Y413" s="6">
        <v>0.70133961458607152</v>
      </c>
      <c r="Z413" s="6">
        <v>119502000</v>
      </c>
      <c r="AA413" s="6">
        <v>1.1160758870547904</v>
      </c>
      <c r="AB413" s="6">
        <v>1.1160758870547904</v>
      </c>
      <c r="AC413" s="6">
        <v>794803694.19879103</v>
      </c>
      <c r="AD413" s="6">
        <v>2.1042053220889114</v>
      </c>
      <c r="AE413" s="6">
        <v>1.9708600000000001</v>
      </c>
      <c r="AF413" s="6">
        <v>114291304.101316</v>
      </c>
      <c r="AG413" s="6">
        <v>-2.0779740240340551E-2</v>
      </c>
      <c r="AH413" s="6">
        <v>-2.0779740240340551E-2</v>
      </c>
      <c r="AI413" s="6">
        <v>3706142.9673287799</v>
      </c>
      <c r="AJ413" s="6">
        <v>-8.5115089223723767E-2</v>
      </c>
      <c r="AK413" s="6">
        <v>-8.5115089223723767E-2</v>
      </c>
      <c r="AL413" s="6">
        <v>16482811.999999989</v>
      </c>
      <c r="AM413" s="6">
        <v>1.1983614667188644E-4</v>
      </c>
      <c r="AN413" s="6">
        <v>38333090674</v>
      </c>
      <c r="AO413" s="11">
        <f t="shared" si="81"/>
        <v>-1.9902894332558348E-16</v>
      </c>
      <c r="AP413" s="6">
        <v>93720645.000000298</v>
      </c>
      <c r="AQ413" s="11">
        <f t="shared" si="82"/>
        <v>2.299061496867903E-4</v>
      </c>
      <c r="AR413" s="6">
        <v>52272656.999999978</v>
      </c>
      <c r="AS413" s="11">
        <f t="shared" si="83"/>
        <v>2.7986128524702203E-4</v>
      </c>
      <c r="AT413" s="6">
        <v>8999999999</v>
      </c>
      <c r="AU413" s="6">
        <v>0</v>
      </c>
      <c r="AV413" s="6">
        <v>981</v>
      </c>
      <c r="AW413" s="6">
        <v>39.049999</v>
      </c>
      <c r="AX413" s="6">
        <v>-6.8667599186164954E-3</v>
      </c>
      <c r="AY413" s="6">
        <v>-6.8667599186164954E-3</v>
      </c>
      <c r="AZ413" s="6">
        <v>2476.3500979999999</v>
      </c>
      <c r="BA413" s="6">
        <v>2.4491150386565632E-3</v>
      </c>
      <c r="BB413" s="6">
        <v>2.4491150386565632E-3</v>
      </c>
      <c r="BC413" s="6">
        <v>0.84740000000000004</v>
      </c>
      <c r="BD413" s="6">
        <f t="shared" si="72"/>
        <v>0.84740000000000004</v>
      </c>
      <c r="BE413" s="6">
        <f t="shared" si="73"/>
        <v>0.84740000000000004</v>
      </c>
      <c r="BF413" s="6">
        <v>6.7180999999999997</v>
      </c>
      <c r="BG413" s="6">
        <f t="shared" si="74"/>
        <v>6.7180999999999997</v>
      </c>
      <c r="BH413" s="6">
        <f t="shared" si="75"/>
        <v>6.7180999999999997</v>
      </c>
      <c r="BI413" s="6">
        <v>2.819</v>
      </c>
      <c r="BJ413" s="6">
        <f t="shared" si="76"/>
        <v>2.819</v>
      </c>
      <c r="BK413" s="6">
        <f t="shared" si="77"/>
        <v>2.819</v>
      </c>
      <c r="BL413" s="6">
        <v>55.4</v>
      </c>
      <c r="BM413" s="6">
        <f t="shared" si="78"/>
        <v>55.4</v>
      </c>
      <c r="BN413" s="6">
        <f t="shared" si="79"/>
        <v>55.4</v>
      </c>
      <c r="BO413" s="6">
        <v>18</v>
      </c>
      <c r="BP413" s="6">
        <v>12</v>
      </c>
      <c r="BQ413" s="6">
        <v>63270</v>
      </c>
      <c r="BR413" s="6">
        <v>11.055182367294991</v>
      </c>
    </row>
    <row r="414" spans="1:70" x14ac:dyDescent="0.25">
      <c r="A414" s="6">
        <v>413</v>
      </c>
      <c r="B414" s="7">
        <v>42949</v>
      </c>
      <c r="C414" s="6">
        <v>2697.8509023017</v>
      </c>
      <c r="D414" s="6">
        <f t="shared" si="80"/>
        <v>-1.4578646349260626E-2</v>
      </c>
      <c r="E414" s="6">
        <v>-1.4685959073841693E-2</v>
      </c>
      <c r="F414" s="6">
        <v>-1.4685959073841693E-2</v>
      </c>
      <c r="G414" s="6">
        <v>0.17360900000000001</v>
      </c>
      <c r="H414" s="6">
        <v>-1.6713864975079189E-2</v>
      </c>
      <c r="I414" s="6">
        <v>-1.6855117748077089E-2</v>
      </c>
      <c r="J414" s="6">
        <v>-1.6855117748077089E-2</v>
      </c>
      <c r="K414" s="6">
        <v>219.05792926762399</v>
      </c>
      <c r="L414" s="6">
        <v>-3.5329477493249994E-2</v>
      </c>
      <c r="M414" s="6">
        <v>-3.5968663396919856E-2</v>
      </c>
      <c r="N414" s="6">
        <v>-3.5968663396919856E-2</v>
      </c>
      <c r="O414" s="6">
        <v>41.973608736278898</v>
      </c>
      <c r="P414" s="6">
        <v>-2.5819249304798099E-2</v>
      </c>
      <c r="Q414" s="6">
        <v>-2.6158416894210199E-2</v>
      </c>
      <c r="R414" s="6">
        <v>-2.6158416894210199E-2</v>
      </c>
      <c r="S414" s="6">
        <v>0.21964755258881999</v>
      </c>
      <c r="T414" s="6">
        <v>0.20657259728480395</v>
      </c>
      <c r="U414" s="6">
        <v>0.18778377607941582</v>
      </c>
      <c r="V414" s="6">
        <v>0.1474</v>
      </c>
      <c r="W414" s="6">
        <v>412594211.03434199</v>
      </c>
      <c r="X414" s="6">
        <v>-0.44648015517436079</v>
      </c>
      <c r="Y414" s="6">
        <v>-0.42460100000000001</v>
      </c>
      <c r="Z414" s="6">
        <v>58932400</v>
      </c>
      <c r="AA414" s="6">
        <v>-0.50685009455908692</v>
      </c>
      <c r="AB414" s="6">
        <v>-0.50685009455908692</v>
      </c>
      <c r="AC414" s="6">
        <v>310747315.77798402</v>
      </c>
      <c r="AD414" s="6">
        <v>-0.60902633185262733</v>
      </c>
      <c r="AE414" s="6">
        <v>-0.57167100000000004</v>
      </c>
      <c r="AF414" s="6">
        <v>61890277.211766697</v>
      </c>
      <c r="AG414" s="6">
        <v>-0.45848656029943696</v>
      </c>
      <c r="AH414" s="6">
        <v>-0.45848656029943696</v>
      </c>
      <c r="AI414" s="6">
        <v>13634339.261847099</v>
      </c>
      <c r="AJ414" s="6">
        <v>2.678848706604029</v>
      </c>
      <c r="AK414" s="6">
        <v>2.678848706604029</v>
      </c>
      <c r="AL414" s="6">
        <v>16484674.999999972</v>
      </c>
      <c r="AM414" s="6">
        <v>1.1302683061502111E-4</v>
      </c>
      <c r="AN414" s="6">
        <v>38333090673.999962</v>
      </c>
      <c r="AO414" s="11">
        <f t="shared" si="81"/>
        <v>-9.951447166279176E-16</v>
      </c>
      <c r="AP414" s="6">
        <v>93741746.999999985</v>
      </c>
      <c r="AQ414" s="11">
        <f t="shared" si="82"/>
        <v>2.2515850162669078E-4</v>
      </c>
      <c r="AR414" s="6">
        <v>52287706.999999963</v>
      </c>
      <c r="AS414" s="11">
        <f t="shared" si="83"/>
        <v>2.8791343053377036E-4</v>
      </c>
      <c r="AT414" s="6">
        <v>8999999999</v>
      </c>
      <c r="AU414" s="6">
        <v>0</v>
      </c>
      <c r="AV414" s="6">
        <v>981</v>
      </c>
      <c r="AW414" s="6">
        <v>39.389999000000003</v>
      </c>
      <c r="AX414" s="6">
        <v>8.7067863945400718E-3</v>
      </c>
      <c r="AY414" s="6">
        <v>8.7067863945400718E-3</v>
      </c>
      <c r="AZ414" s="6">
        <v>2477.570068</v>
      </c>
      <c r="BA414" s="6">
        <v>4.9264843488220831E-4</v>
      </c>
      <c r="BB414" s="6">
        <v>4.9264843488220831E-4</v>
      </c>
      <c r="BC414" s="6">
        <v>0.84350000000000003</v>
      </c>
      <c r="BD414" s="6">
        <f t="shared" si="72"/>
        <v>0.84350000000000003</v>
      </c>
      <c r="BE414" s="6">
        <f t="shared" si="73"/>
        <v>0.84350000000000003</v>
      </c>
      <c r="BF414" s="6">
        <v>6.7218999999999998</v>
      </c>
      <c r="BG414" s="6">
        <f t="shared" si="74"/>
        <v>6.7218999999999998</v>
      </c>
      <c r="BH414" s="6">
        <f t="shared" si="75"/>
        <v>6.7218999999999998</v>
      </c>
      <c r="BI414" s="6">
        <v>2.8109999999999999</v>
      </c>
      <c r="BJ414" s="6">
        <f t="shared" si="76"/>
        <v>2.8109999999999999</v>
      </c>
      <c r="BK414" s="6">
        <f t="shared" si="77"/>
        <v>2.8109999999999999</v>
      </c>
      <c r="BL414" s="6">
        <v>54.8</v>
      </c>
      <c r="BM414" s="6">
        <f t="shared" si="78"/>
        <v>54.8</v>
      </c>
      <c r="BN414" s="6">
        <f t="shared" si="79"/>
        <v>54.8</v>
      </c>
      <c r="BO414" s="6">
        <v>18</v>
      </c>
      <c r="BP414" s="6">
        <v>12</v>
      </c>
      <c r="BQ414" s="6">
        <v>86680</v>
      </c>
      <c r="BR414" s="6">
        <v>11.369989992270412</v>
      </c>
    </row>
    <row r="415" spans="1:70" x14ac:dyDescent="0.25">
      <c r="A415" s="6">
        <v>414</v>
      </c>
      <c r="B415" s="7">
        <v>42950</v>
      </c>
      <c r="C415" s="6">
        <v>2777.3679939460399</v>
      </c>
      <c r="D415" s="6">
        <f t="shared" si="80"/>
        <v>2.9474235057429979E-2</v>
      </c>
      <c r="E415" s="6">
        <v>2.9048220516323314E-2</v>
      </c>
      <c r="F415" s="6">
        <v>2.9048220516323314E-2</v>
      </c>
      <c r="G415" s="6">
        <v>0.17449200000000001</v>
      </c>
      <c r="H415" s="6">
        <v>5.0861418474848355E-3</v>
      </c>
      <c r="I415" s="6">
        <v>5.0732511189450847E-3</v>
      </c>
      <c r="J415" s="6">
        <v>5.0732511189450847E-3</v>
      </c>
      <c r="K415" s="6">
        <v>224.86795657659701</v>
      </c>
      <c r="L415" s="6">
        <v>2.6522789329734259E-2</v>
      </c>
      <c r="M415" s="6">
        <v>2.6177158233563268E-2</v>
      </c>
      <c r="N415" s="6">
        <v>2.6177158233563268E-2</v>
      </c>
      <c r="O415" s="6">
        <v>42.748340163591003</v>
      </c>
      <c r="P415" s="6">
        <v>1.8457584435490389E-2</v>
      </c>
      <c r="Q415" s="6">
        <v>1.8289310687929182E-2</v>
      </c>
      <c r="R415" s="6">
        <v>1.8289310687929182E-2</v>
      </c>
      <c r="S415" s="6">
        <v>0.23278263086182299</v>
      </c>
      <c r="T415" s="6">
        <v>5.9800703983221057E-2</v>
      </c>
      <c r="U415" s="6">
        <v>5.8080875336750465E-2</v>
      </c>
      <c r="V415" s="6">
        <v>5.8080875336750465E-2</v>
      </c>
      <c r="W415" s="6">
        <v>339104668.19067401</v>
      </c>
      <c r="X415" s="6">
        <v>-0.17811578756627569</v>
      </c>
      <c r="Y415" s="6">
        <v>-0.17811578756627569</v>
      </c>
      <c r="Z415" s="6">
        <v>31552200</v>
      </c>
      <c r="AA415" s="6">
        <v>-0.46460351182032295</v>
      </c>
      <c r="AB415" s="6">
        <v>-0.46460351182032295</v>
      </c>
      <c r="AC415" s="6">
        <v>229219665.88933799</v>
      </c>
      <c r="AD415" s="6">
        <v>-0.26235994890103614</v>
      </c>
      <c r="AE415" s="6">
        <v>-0.26235994890103614</v>
      </c>
      <c r="AF415" s="6">
        <v>57849172.893359497</v>
      </c>
      <c r="AG415" s="6">
        <v>-6.5294655323322709E-2</v>
      </c>
      <c r="AH415" s="6">
        <v>-6.5294655323322709E-2</v>
      </c>
      <c r="AI415" s="6">
        <v>15428304.163659301</v>
      </c>
      <c r="AJ415" s="6">
        <v>0.13157695927607171</v>
      </c>
      <c r="AK415" s="6">
        <v>0.13157695927607171</v>
      </c>
      <c r="AL415" s="6">
        <v>16486411.999999993</v>
      </c>
      <c r="AM415" s="6">
        <v>1.0537059420464717E-4</v>
      </c>
      <c r="AN415" s="6">
        <v>38343841882.999962</v>
      </c>
      <c r="AO415" s="11">
        <f t="shared" si="81"/>
        <v>2.8046809717047368E-4</v>
      </c>
      <c r="AP415" s="6">
        <v>93762753.000000045</v>
      </c>
      <c r="AQ415" s="11">
        <f t="shared" si="82"/>
        <v>2.2408372653925053E-4</v>
      </c>
      <c r="AR415" s="6">
        <v>52302181.999999851</v>
      </c>
      <c r="AS415" s="11">
        <f t="shared" si="83"/>
        <v>2.7683371160047715E-4</v>
      </c>
      <c r="AT415" s="6">
        <v>8999999999</v>
      </c>
      <c r="AU415" s="6">
        <v>0</v>
      </c>
      <c r="AV415" s="6">
        <v>981</v>
      </c>
      <c r="AW415" s="6">
        <v>39.259998000000003</v>
      </c>
      <c r="AX415" s="6">
        <v>-3.3003555039440345E-3</v>
      </c>
      <c r="AY415" s="6">
        <v>-3.3003555039440345E-3</v>
      </c>
      <c r="AZ415" s="6">
        <v>2472.1599120000001</v>
      </c>
      <c r="BA415" s="6">
        <v>-2.1836540850556948E-3</v>
      </c>
      <c r="BB415" s="6">
        <v>-2.1836540850556948E-3</v>
      </c>
      <c r="BC415" s="6">
        <v>0.84250000000000003</v>
      </c>
      <c r="BD415" s="6">
        <f t="shared" si="72"/>
        <v>0.84250000000000003</v>
      </c>
      <c r="BE415" s="6">
        <f t="shared" si="73"/>
        <v>0.84250000000000003</v>
      </c>
      <c r="BF415" s="6">
        <v>6.7168999999999999</v>
      </c>
      <c r="BG415" s="6">
        <f t="shared" si="74"/>
        <v>6.7168999999999999</v>
      </c>
      <c r="BH415" s="6">
        <f t="shared" si="75"/>
        <v>6.7168999999999999</v>
      </c>
      <c r="BI415" s="6">
        <v>2.8</v>
      </c>
      <c r="BJ415" s="6">
        <f t="shared" si="76"/>
        <v>2.8</v>
      </c>
      <c r="BK415" s="6">
        <f t="shared" si="77"/>
        <v>2.8</v>
      </c>
      <c r="BL415" s="6">
        <v>54.8</v>
      </c>
      <c r="BM415" s="6">
        <f t="shared" si="78"/>
        <v>54.8</v>
      </c>
      <c r="BN415" s="6">
        <f t="shared" si="79"/>
        <v>54.8</v>
      </c>
      <c r="BO415" s="6">
        <v>18</v>
      </c>
      <c r="BP415" s="6">
        <v>12</v>
      </c>
      <c r="BQ415" s="6">
        <v>40276</v>
      </c>
      <c r="BR415" s="6">
        <v>10.603535865409372</v>
      </c>
    </row>
    <row r="416" spans="1:70" x14ac:dyDescent="0.25">
      <c r="A416" s="6">
        <v>415</v>
      </c>
      <c r="B416" s="7">
        <v>42951</v>
      </c>
      <c r="C416" s="6">
        <v>2845.8971623027801</v>
      </c>
      <c r="D416" s="6">
        <f t="shared" si="80"/>
        <v>2.4674140591421985E-2</v>
      </c>
      <c r="E416" s="6">
        <v>2.4374650427635314E-2</v>
      </c>
      <c r="F416" s="6">
        <v>2.4374650427635314E-2</v>
      </c>
      <c r="G416" s="6">
        <v>0.17408399999999999</v>
      </c>
      <c r="H416" s="6">
        <v>-2.3382160786742053E-3</v>
      </c>
      <c r="I416" s="6">
        <v>-2.3409539745836518E-3</v>
      </c>
      <c r="J416" s="6">
        <v>-2.3409539745836518E-3</v>
      </c>
      <c r="K416" s="6">
        <v>221.674959530189</v>
      </c>
      <c r="L416" s="6">
        <v>-1.4199431057311964E-2</v>
      </c>
      <c r="M416" s="6">
        <v>-1.430120757297783E-2</v>
      </c>
      <c r="N416" s="6">
        <v>-1.430120757297783E-2</v>
      </c>
      <c r="O416" s="6">
        <v>43.406679480805501</v>
      </c>
      <c r="P416" s="6">
        <v>1.5400348053167435E-2</v>
      </c>
      <c r="Q416" s="6">
        <v>1.5282966305539242E-2</v>
      </c>
      <c r="R416" s="6">
        <v>1.5282966305539242E-2</v>
      </c>
      <c r="S416" s="6">
        <v>0.22450655454999099</v>
      </c>
      <c r="T416" s="6">
        <v>-3.555280856304343E-2</v>
      </c>
      <c r="U416" s="6">
        <v>-3.6200200403891408E-2</v>
      </c>
      <c r="V416" s="6">
        <v>-3.6200200403891408E-2</v>
      </c>
      <c r="W416" s="6">
        <v>368080367.51075602</v>
      </c>
      <c r="X416" s="6">
        <v>8.5447656839065869E-2</v>
      </c>
      <c r="Y416" s="6">
        <v>8.5447656839065869E-2</v>
      </c>
      <c r="Z416" s="6">
        <v>45331100</v>
      </c>
      <c r="AA416" s="6">
        <v>0.43670171968991067</v>
      </c>
      <c r="AB416" s="6">
        <v>0.43670171968991067</v>
      </c>
      <c r="AC416" s="6">
        <v>203505640.271229</v>
      </c>
      <c r="AD416" s="6">
        <v>-0.11218071328366359</v>
      </c>
      <c r="AE416" s="6">
        <v>-0.11218071328366359</v>
      </c>
      <c r="AF416" s="6">
        <v>62401608.447179496</v>
      </c>
      <c r="AG416" s="6">
        <v>7.869491171830692E-2</v>
      </c>
      <c r="AH416" s="6">
        <v>7.869491171830692E-2</v>
      </c>
      <c r="AI416" s="6">
        <v>7970995.5893099597</v>
      </c>
      <c r="AJ416" s="6">
        <v>-0.48335244724528487</v>
      </c>
      <c r="AK416" s="6">
        <v>-0.48335244724528487</v>
      </c>
      <c r="AL416" s="6">
        <v>16488674.999999966</v>
      </c>
      <c r="AM416" s="6">
        <v>1.3726455459040597E-4</v>
      </c>
      <c r="AN416" s="6">
        <v>38343841882.999992</v>
      </c>
      <c r="AO416" s="11">
        <f t="shared" si="81"/>
        <v>7.9589255083305056E-16</v>
      </c>
      <c r="AP416" s="6">
        <v>93784016.999999747</v>
      </c>
      <c r="AQ416" s="11">
        <f t="shared" si="82"/>
        <v>2.2678514995930172E-4</v>
      </c>
      <c r="AR416" s="6">
        <v>52317531.999999881</v>
      </c>
      <c r="AS416" s="11">
        <f t="shared" si="83"/>
        <v>2.9348679946144206E-4</v>
      </c>
      <c r="AT416" s="6">
        <v>8999999999</v>
      </c>
      <c r="AU416" s="6">
        <v>0</v>
      </c>
      <c r="AV416" s="6">
        <v>981</v>
      </c>
      <c r="AW416" s="6">
        <v>39.330002</v>
      </c>
      <c r="AX416" s="6">
        <v>1.7830872023986675E-3</v>
      </c>
      <c r="AY416" s="6">
        <v>1.7830872023986675E-3</v>
      </c>
      <c r="AZ416" s="6">
        <v>2476.830078</v>
      </c>
      <c r="BA416" s="6">
        <v>1.889103523332224E-3</v>
      </c>
      <c r="BB416" s="6">
        <v>1.889103523332224E-3</v>
      </c>
      <c r="BC416" s="6">
        <v>0.84950000000000003</v>
      </c>
      <c r="BD416" s="6">
        <f t="shared" si="72"/>
        <v>0.84950000000000003</v>
      </c>
      <c r="BE416" s="6">
        <f t="shared" si="73"/>
        <v>0.84950000000000003</v>
      </c>
      <c r="BF416" s="6">
        <v>6.7289000000000003</v>
      </c>
      <c r="BG416" s="6">
        <f t="shared" si="74"/>
        <v>6.7289000000000003</v>
      </c>
      <c r="BH416" s="6">
        <f t="shared" si="75"/>
        <v>6.7289000000000003</v>
      </c>
      <c r="BI416" s="6">
        <v>2.774</v>
      </c>
      <c r="BJ416" s="6">
        <f t="shared" si="76"/>
        <v>2.774</v>
      </c>
      <c r="BK416" s="6">
        <f t="shared" si="77"/>
        <v>2.774</v>
      </c>
      <c r="BL416" s="6">
        <v>54.8</v>
      </c>
      <c r="BM416" s="6">
        <f t="shared" si="78"/>
        <v>54.8</v>
      </c>
      <c r="BN416" s="6">
        <f t="shared" si="79"/>
        <v>54.8</v>
      </c>
      <c r="BO416" s="6">
        <v>18</v>
      </c>
      <c r="BP416" s="6">
        <v>12</v>
      </c>
      <c r="BQ416" s="6">
        <v>33235</v>
      </c>
      <c r="BR416" s="6">
        <v>10.411388904784872</v>
      </c>
    </row>
    <row r="417" spans="1:70" x14ac:dyDescent="0.25">
      <c r="A417" s="6">
        <v>416</v>
      </c>
      <c r="B417" s="7">
        <v>42954</v>
      </c>
      <c r="C417" s="6">
        <v>3356.70973808691</v>
      </c>
      <c r="D417" s="6">
        <f t="shared" si="80"/>
        <v>0.17949087639231553</v>
      </c>
      <c r="E417" s="6">
        <v>5.1024206693685042E-2</v>
      </c>
      <c r="F417" s="6">
        <v>5.1024206693685042E-2</v>
      </c>
      <c r="G417" s="6">
        <v>0.17899899999999999</v>
      </c>
      <c r="H417" s="6">
        <v>-7.2377762001952298E-3</v>
      </c>
      <c r="I417" s="6">
        <v>-7.2640959770224013E-3</v>
      </c>
      <c r="J417" s="6">
        <v>-7.2640959770224013E-3</v>
      </c>
      <c r="K417" s="6">
        <v>268.496629034774</v>
      </c>
      <c r="L417" s="6">
        <v>2.0038375000444541E-2</v>
      </c>
      <c r="M417" s="6">
        <v>1.9840249137924718E-2</v>
      </c>
      <c r="N417" s="6">
        <v>1.9840249137924718E-2</v>
      </c>
      <c r="O417" s="6">
        <v>45.616716490070502</v>
      </c>
      <c r="P417" s="6">
        <v>1.25864560812442E-2</v>
      </c>
      <c r="Q417" s="6">
        <v>1.2507905075364114E-2</v>
      </c>
      <c r="R417" s="6">
        <v>1.2507905075364114E-2</v>
      </c>
      <c r="S417" s="6">
        <v>0.27894907889542497</v>
      </c>
      <c r="T417" s="6">
        <v>0.15961525005349794</v>
      </c>
      <c r="U417" s="6">
        <v>0.14808826911160441</v>
      </c>
      <c r="V417" s="6">
        <v>0.1474</v>
      </c>
      <c r="W417" s="6">
        <v>695546889.09495699</v>
      </c>
      <c r="X417" s="6">
        <v>0.42116762269876651</v>
      </c>
      <c r="Y417" s="6">
        <v>0.42116762269876651</v>
      </c>
      <c r="Z417" s="6">
        <v>58673900</v>
      </c>
      <c r="AA417" s="6">
        <v>-0.21351611467666093</v>
      </c>
      <c r="AB417" s="6">
        <v>-0.21351611467666093</v>
      </c>
      <c r="AC417" s="6">
        <v>435385633.83496702</v>
      </c>
      <c r="AD417" s="6">
        <v>-0.31982005175116479</v>
      </c>
      <c r="AE417" s="6">
        <v>-0.31982005175116479</v>
      </c>
      <c r="AF417" s="6">
        <v>68335972.060800493</v>
      </c>
      <c r="AG417" s="6">
        <v>-0.22174372345086255</v>
      </c>
      <c r="AH417" s="6">
        <v>-0.22174372345086255</v>
      </c>
      <c r="AI417" s="6">
        <v>22706563.9041715</v>
      </c>
      <c r="AJ417" s="6">
        <v>3.435762973217289</v>
      </c>
      <c r="AK417" s="6">
        <v>2.7008559999999999</v>
      </c>
      <c r="AL417" s="6">
        <v>16494549.999999987</v>
      </c>
      <c r="AM417" s="6">
        <v>3.5630516096778555E-4</v>
      </c>
      <c r="AN417" s="6">
        <v>38343841882.999962</v>
      </c>
      <c r="AO417" s="11">
        <f t="shared" si="81"/>
        <v>-7.9589255083304987E-16</v>
      </c>
      <c r="AP417" s="6">
        <v>93848085.000000224</v>
      </c>
      <c r="AQ417" s="11">
        <f t="shared" si="82"/>
        <v>6.8314412252651758E-4</v>
      </c>
      <c r="AR417" s="6">
        <v>52360056.999999963</v>
      </c>
      <c r="AS417" s="11">
        <f t="shared" si="83"/>
        <v>8.1282503922551345E-4</v>
      </c>
      <c r="AT417" s="6">
        <v>8999999999</v>
      </c>
      <c r="AU417" s="6">
        <v>0</v>
      </c>
      <c r="AV417" s="6">
        <v>994</v>
      </c>
      <c r="AW417" s="6">
        <v>39.5</v>
      </c>
      <c r="AX417" s="6">
        <v>4.3223491318408695E-3</v>
      </c>
      <c r="AY417" s="6">
        <v>4.3223491318408695E-3</v>
      </c>
      <c r="AZ417" s="6">
        <v>2480.9099120000001</v>
      </c>
      <c r="BA417" s="6">
        <v>1.6471997963197051E-3</v>
      </c>
      <c r="BB417" s="6">
        <v>1.6471997963197051E-3</v>
      </c>
      <c r="BC417" s="6">
        <v>0.8478</v>
      </c>
      <c r="BD417" s="6">
        <f t="shared" si="72"/>
        <v>0.8478</v>
      </c>
      <c r="BE417" s="6">
        <f t="shared" si="73"/>
        <v>0.8478</v>
      </c>
      <c r="BF417" s="6">
        <v>6.7214</v>
      </c>
      <c r="BG417" s="6">
        <f t="shared" si="74"/>
        <v>6.7214</v>
      </c>
      <c r="BH417" s="6">
        <f t="shared" si="75"/>
        <v>6.7214</v>
      </c>
      <c r="BI417" s="6">
        <v>2.8010000000000002</v>
      </c>
      <c r="BJ417" s="6">
        <f t="shared" si="76"/>
        <v>2.8010000000000002</v>
      </c>
      <c r="BK417" s="6">
        <f t="shared" si="77"/>
        <v>2.8010000000000002</v>
      </c>
      <c r="BL417" s="6">
        <v>56.5</v>
      </c>
      <c r="BM417" s="6">
        <f t="shared" si="78"/>
        <v>56.5</v>
      </c>
      <c r="BN417" s="6">
        <f t="shared" si="79"/>
        <v>56.5</v>
      </c>
      <c r="BO417" s="6">
        <v>21</v>
      </c>
      <c r="BP417" s="6">
        <v>21</v>
      </c>
      <c r="BQ417" s="6">
        <v>44727</v>
      </c>
      <c r="BR417" s="6">
        <v>10.708354982706481</v>
      </c>
    </row>
    <row r="418" spans="1:70" x14ac:dyDescent="0.25">
      <c r="A418" s="6">
        <v>417</v>
      </c>
      <c r="B418" s="7">
        <v>42955</v>
      </c>
      <c r="C418" s="6">
        <v>3410.4500804491399</v>
      </c>
      <c r="D418" s="6">
        <f t="shared" si="80"/>
        <v>1.6009827049525648E-2</v>
      </c>
      <c r="E418" s="6">
        <v>1.5883021402354074E-2</v>
      </c>
      <c r="F418" s="6">
        <v>1.5883021402354074E-2</v>
      </c>
      <c r="G418" s="6">
        <v>0.19175700000000001</v>
      </c>
      <c r="H418" s="6">
        <v>7.127414119631964E-2</v>
      </c>
      <c r="I418" s="6">
        <v>6.8848726215085851E-2</v>
      </c>
      <c r="J418" s="6">
        <v>6.8848726215085851E-2</v>
      </c>
      <c r="K418" s="6">
        <v>295.14709831672701</v>
      </c>
      <c r="L418" s="6">
        <v>9.9258115000398772E-2</v>
      </c>
      <c r="M418" s="6">
        <v>9.4635511358013985E-2</v>
      </c>
      <c r="N418" s="6">
        <v>9.4635511358013985E-2</v>
      </c>
      <c r="O418" s="6">
        <v>48.680834061237</v>
      </c>
      <c r="P418" s="6">
        <v>6.7170936598066458E-2</v>
      </c>
      <c r="Q418" s="6">
        <v>6.5011162485737115E-2</v>
      </c>
      <c r="R418" s="6">
        <v>6.5011162485737115E-2</v>
      </c>
      <c r="S418" s="6">
        <v>0.27585734610429602</v>
      </c>
      <c r="T418" s="6">
        <v>-1.1083502420483027E-2</v>
      </c>
      <c r="U418" s="6">
        <v>-1.1145382087215373E-2</v>
      </c>
      <c r="V418" s="6">
        <v>-1.1145382087215373E-2</v>
      </c>
      <c r="W418" s="6">
        <v>803019985.18873298</v>
      </c>
      <c r="X418" s="6">
        <v>0.15451596115054095</v>
      </c>
      <c r="Y418" s="6">
        <v>0.15451596115054095</v>
      </c>
      <c r="Z418" s="6">
        <v>178582000</v>
      </c>
      <c r="AA418" s="6">
        <v>2.0436360971402956</v>
      </c>
      <c r="AB418" s="6">
        <v>2.0436360971402956</v>
      </c>
      <c r="AC418" s="6">
        <v>678573131.39862704</v>
      </c>
      <c r="AD418" s="6">
        <v>0.55855655002121696</v>
      </c>
      <c r="AE418" s="6">
        <v>0.55855655002121696</v>
      </c>
      <c r="AF418" s="6">
        <v>121911252.64676601</v>
      </c>
      <c r="AG418" s="6">
        <v>0.78399822187790114</v>
      </c>
      <c r="AH418" s="6">
        <v>0.78399822187790114</v>
      </c>
      <c r="AI418" s="6">
        <v>20441448.294837002</v>
      </c>
      <c r="AJ418" s="6">
        <v>-9.9755983287210026E-2</v>
      </c>
      <c r="AK418" s="6">
        <v>-9.9755983287210026E-2</v>
      </c>
      <c r="AL418" s="6">
        <v>16496561.999999994</v>
      </c>
      <c r="AM418" s="6">
        <v>1.2197968419917197E-4</v>
      </c>
      <c r="AN418" s="6">
        <v>38343841882.999992</v>
      </c>
      <c r="AO418" s="11">
        <f t="shared" si="81"/>
        <v>7.9589255083305056E-16</v>
      </c>
      <c r="AP418" s="6">
        <v>93869727.000000253</v>
      </c>
      <c r="AQ418" s="11">
        <f t="shared" si="82"/>
        <v>2.3060673001510634E-4</v>
      </c>
      <c r="AR418" s="6">
        <v>52375206.999999821</v>
      </c>
      <c r="AS418" s="11">
        <f t="shared" si="83"/>
        <v>2.8934269494508856E-4</v>
      </c>
      <c r="AT418" s="6">
        <v>8999999999</v>
      </c>
      <c r="AU418" s="6">
        <v>0</v>
      </c>
      <c r="AV418" s="6">
        <v>994</v>
      </c>
      <c r="AW418" s="6">
        <v>39.619999</v>
      </c>
      <c r="AX418" s="6">
        <v>3.0379493670886068E-3</v>
      </c>
      <c r="AY418" s="6">
        <v>3.0379493670886068E-3</v>
      </c>
      <c r="AZ418" s="6">
        <v>2474.919922</v>
      </c>
      <c r="BA418" s="6">
        <v>-2.4144326930320369E-3</v>
      </c>
      <c r="BB418" s="6">
        <v>-2.4144326930320369E-3</v>
      </c>
      <c r="BC418" s="6">
        <v>0.8508</v>
      </c>
      <c r="BD418" s="6">
        <f t="shared" si="72"/>
        <v>0.8508</v>
      </c>
      <c r="BE418" s="6">
        <f t="shared" si="73"/>
        <v>0.8508</v>
      </c>
      <c r="BF418" s="6">
        <v>6.7065000000000001</v>
      </c>
      <c r="BG418" s="6">
        <f t="shared" si="74"/>
        <v>6.7065000000000001</v>
      </c>
      <c r="BH418" s="6">
        <f t="shared" si="75"/>
        <v>6.7065000000000001</v>
      </c>
      <c r="BI418" s="6">
        <v>2.8220000000000001</v>
      </c>
      <c r="BJ418" s="6">
        <f t="shared" si="76"/>
        <v>2.8220000000000001</v>
      </c>
      <c r="BK418" s="6">
        <f t="shared" si="77"/>
        <v>2.8220000000000001</v>
      </c>
      <c r="BL418" s="6">
        <v>56.2</v>
      </c>
      <c r="BM418" s="6">
        <f t="shared" si="78"/>
        <v>56.2</v>
      </c>
      <c r="BN418" s="6">
        <f t="shared" si="79"/>
        <v>56.2</v>
      </c>
      <c r="BO418" s="6">
        <v>21</v>
      </c>
      <c r="BP418" s="6">
        <v>21</v>
      </c>
      <c r="BQ418" s="6">
        <v>52450</v>
      </c>
      <c r="BR418" s="6">
        <v>10.867634679419623</v>
      </c>
    </row>
    <row r="419" spans="1:70" x14ac:dyDescent="0.25">
      <c r="A419" s="6">
        <v>418</v>
      </c>
      <c r="B419" s="7">
        <v>42956</v>
      </c>
      <c r="C419" s="6">
        <v>3330.89782529283</v>
      </c>
      <c r="D419" s="6">
        <f t="shared" si="80"/>
        <v>-2.3326028318770543E-2</v>
      </c>
      <c r="E419" s="6">
        <v>-2.3602386130010308E-2</v>
      </c>
      <c r="F419" s="6">
        <v>-2.3602386130010308E-2</v>
      </c>
      <c r="G419" s="6">
        <v>0.18364900000000001</v>
      </c>
      <c r="H419" s="6">
        <v>-4.2282680684407888E-2</v>
      </c>
      <c r="I419" s="6">
        <v>-4.3202618337417849E-2</v>
      </c>
      <c r="J419" s="6">
        <v>-4.3202618337417849E-2</v>
      </c>
      <c r="K419" s="6">
        <v>297.06960481973999</v>
      </c>
      <c r="L419" s="6">
        <v>6.5137232043864131E-3</v>
      </c>
      <c r="M419" s="6">
        <v>6.4926005843779326E-3</v>
      </c>
      <c r="N419" s="6">
        <v>6.4926005843779326E-3</v>
      </c>
      <c r="O419" s="6">
        <v>48.1129434725081</v>
      </c>
      <c r="P419" s="6">
        <v>-1.1665588720491823E-2</v>
      </c>
      <c r="Q419" s="6">
        <v>-1.1734165548349764E-2</v>
      </c>
      <c r="R419" s="6">
        <v>-1.1734165548349764E-2</v>
      </c>
      <c r="S419" s="6">
        <v>0.27960957395310099</v>
      </c>
      <c r="T419" s="6">
        <v>1.360205882422405E-2</v>
      </c>
      <c r="U419" s="6">
        <v>1.3510381222634697E-2</v>
      </c>
      <c r="V419" s="6">
        <v>1.3510381222634697E-2</v>
      </c>
      <c r="W419" s="6">
        <v>638922625.07711506</v>
      </c>
      <c r="X419" s="6">
        <v>-0.20435028160980362</v>
      </c>
      <c r="Y419" s="6">
        <v>-0.20435028160980362</v>
      </c>
      <c r="Z419" s="6">
        <v>99753300</v>
      </c>
      <c r="AA419" s="6">
        <v>-0.4414145882563752</v>
      </c>
      <c r="AB419" s="6">
        <v>-0.4414145882563752</v>
      </c>
      <c r="AC419" s="6">
        <v>1197172634.03281</v>
      </c>
      <c r="AD419" s="6">
        <v>0.76424998078730622</v>
      </c>
      <c r="AE419" s="6">
        <v>0.76424998078730622</v>
      </c>
      <c r="AF419" s="6">
        <v>147273811.94547999</v>
      </c>
      <c r="AG419" s="6">
        <v>0.20804116722679566</v>
      </c>
      <c r="AH419" s="6">
        <v>0.20804116722679566</v>
      </c>
      <c r="AI419" s="6">
        <v>11830781.170398699</v>
      </c>
      <c r="AJ419" s="6">
        <v>-0.42123566785691707</v>
      </c>
      <c r="AK419" s="6">
        <v>-0.42123566785691707</v>
      </c>
      <c r="AL419" s="6">
        <v>16498336.999999991</v>
      </c>
      <c r="AM419" s="6">
        <v>1.0759817712298328E-4</v>
      </c>
      <c r="AN419" s="6">
        <v>38343841882.999962</v>
      </c>
      <c r="AO419" s="11">
        <f t="shared" si="81"/>
        <v>-7.9589255083304987E-16</v>
      </c>
      <c r="AP419" s="6">
        <v>93891397.999999911</v>
      </c>
      <c r="AQ419" s="11">
        <f t="shared" si="82"/>
        <v>2.3086250159923459E-4</v>
      </c>
      <c r="AR419" s="6">
        <v>52389781.999999948</v>
      </c>
      <c r="AS419" s="11">
        <f t="shared" si="83"/>
        <v>2.7828052307510135E-4</v>
      </c>
      <c r="AT419" s="6">
        <v>8999999999</v>
      </c>
      <c r="AU419" s="6">
        <v>0</v>
      </c>
      <c r="AV419" s="6">
        <v>994</v>
      </c>
      <c r="AW419" s="6">
        <v>39.700001</v>
      </c>
      <c r="AX419" s="6">
        <v>2.0192327617171405E-3</v>
      </c>
      <c r="AY419" s="6">
        <v>2.0192327617171405E-3</v>
      </c>
      <c r="AZ419" s="6">
        <v>2474.0200199999999</v>
      </c>
      <c r="BA419" s="6">
        <v>-3.6360853213904953E-4</v>
      </c>
      <c r="BB419" s="6">
        <v>-3.6360853213904953E-4</v>
      </c>
      <c r="BC419" s="6">
        <v>0.85050000000000003</v>
      </c>
      <c r="BD419" s="6">
        <f t="shared" si="72"/>
        <v>0.85050000000000003</v>
      </c>
      <c r="BE419" s="6">
        <f t="shared" si="73"/>
        <v>0.85050000000000003</v>
      </c>
      <c r="BF419" s="6">
        <v>6.6738999999999997</v>
      </c>
      <c r="BG419" s="6">
        <f t="shared" si="74"/>
        <v>6.6738999999999997</v>
      </c>
      <c r="BH419" s="6">
        <f t="shared" si="75"/>
        <v>6.6738999999999997</v>
      </c>
      <c r="BI419" s="6">
        <v>2.883</v>
      </c>
      <c r="BJ419" s="6">
        <f t="shared" si="76"/>
        <v>2.883</v>
      </c>
      <c r="BK419" s="6">
        <f t="shared" si="77"/>
        <v>2.883</v>
      </c>
      <c r="BL419" s="6">
        <v>56</v>
      </c>
      <c r="BM419" s="6">
        <f t="shared" si="78"/>
        <v>56</v>
      </c>
      <c r="BN419" s="6">
        <f t="shared" si="79"/>
        <v>56</v>
      </c>
      <c r="BO419" s="6">
        <v>21</v>
      </c>
      <c r="BP419" s="6">
        <v>21</v>
      </c>
      <c r="BQ419" s="6">
        <v>47632</v>
      </c>
      <c r="BR419" s="6">
        <v>10.771281077324733</v>
      </c>
    </row>
    <row r="420" spans="1:70" x14ac:dyDescent="0.25">
      <c r="A420" s="6">
        <v>419</v>
      </c>
      <c r="B420" s="7">
        <v>42957</v>
      </c>
      <c r="C420" s="6">
        <v>3367.9053870882099</v>
      </c>
      <c r="D420" s="6">
        <f t="shared" si="80"/>
        <v>1.1110386369214549E-2</v>
      </c>
      <c r="E420" s="6">
        <v>1.1049119408628219E-2</v>
      </c>
      <c r="F420" s="6">
        <v>1.1049119408628219E-2</v>
      </c>
      <c r="G420" s="6">
        <v>0.18066399999999999</v>
      </c>
      <c r="H420" s="6">
        <v>-1.6253832038290519E-2</v>
      </c>
      <c r="I420" s="6">
        <v>-1.6387374595636266E-2</v>
      </c>
      <c r="J420" s="6">
        <v>-1.6387374595636266E-2</v>
      </c>
      <c r="K420" s="6">
        <v>296.776724075782</v>
      </c>
      <c r="L420" s="6">
        <v>-9.8589939598738951E-4</v>
      </c>
      <c r="M420" s="6">
        <v>-9.8638571446387348E-4</v>
      </c>
      <c r="N420" s="6">
        <v>-9.8638571446387348E-4</v>
      </c>
      <c r="O420" s="6">
        <v>46.4473343454301</v>
      </c>
      <c r="P420" s="6">
        <v>-3.4618732649972547E-2</v>
      </c>
      <c r="Q420" s="6">
        <v>-3.5232159973394517E-2</v>
      </c>
      <c r="R420" s="6">
        <v>-3.5232159973394517E-2</v>
      </c>
      <c r="S420" s="6">
        <v>0.28966547476238802</v>
      </c>
      <c r="T420" s="6">
        <v>3.5964079008874397E-2</v>
      </c>
      <c r="U420" s="6">
        <v>3.5332470464820166E-2</v>
      </c>
      <c r="V420" s="6">
        <v>3.5332470464820166E-2</v>
      </c>
      <c r="W420" s="6">
        <v>424604065.329126</v>
      </c>
      <c r="X420" s="6">
        <v>-0.33543742440193253</v>
      </c>
      <c r="Y420" s="6">
        <v>-0.33543742440193253</v>
      </c>
      <c r="Z420" s="6">
        <v>48078700</v>
      </c>
      <c r="AA420" s="6">
        <v>-0.51802396512195592</v>
      </c>
      <c r="AB420" s="6">
        <v>-0.51802396512195592</v>
      </c>
      <c r="AC420" s="6">
        <v>448574816.64380997</v>
      </c>
      <c r="AD420" s="6">
        <v>-0.62530481912810221</v>
      </c>
      <c r="AE420" s="6">
        <v>-0.57167100000000004</v>
      </c>
      <c r="AF420" s="6">
        <v>77396219.556274995</v>
      </c>
      <c r="AG420" s="6">
        <v>-0.47447398465569235</v>
      </c>
      <c r="AH420" s="6">
        <v>-0.47447398465569235</v>
      </c>
      <c r="AI420" s="6">
        <v>12311759.9189186</v>
      </c>
      <c r="AJ420" s="6">
        <v>4.0654859691204324E-2</v>
      </c>
      <c r="AK420" s="6">
        <v>4.0654859691204324E-2</v>
      </c>
      <c r="AL420" s="6">
        <v>16499999.999999981</v>
      </c>
      <c r="AM420" s="6">
        <v>1.0079803800775118E-4</v>
      </c>
      <c r="AN420" s="6">
        <v>38352642160</v>
      </c>
      <c r="AO420" s="11">
        <f t="shared" si="81"/>
        <v>2.2950952663770027E-4</v>
      </c>
      <c r="AP420" s="6">
        <v>93912921.999999866</v>
      </c>
      <c r="AQ420" s="11">
        <f t="shared" si="82"/>
        <v>2.2924357777647869E-4</v>
      </c>
      <c r="AR420" s="6">
        <v>52404306.999999933</v>
      </c>
      <c r="AS420" s="11">
        <f t="shared" si="83"/>
        <v>2.7724871998866332E-4</v>
      </c>
      <c r="AT420" s="6">
        <v>8999999999</v>
      </c>
      <c r="AU420" s="6">
        <v>0</v>
      </c>
      <c r="AV420" s="6">
        <v>994</v>
      </c>
      <c r="AW420" s="6">
        <v>39.389999000000003</v>
      </c>
      <c r="AX420" s="6">
        <v>-7.8086144128811791E-3</v>
      </c>
      <c r="AY420" s="6">
        <v>-7.8086144128811791E-3</v>
      </c>
      <c r="AZ420" s="6">
        <v>2438.209961</v>
      </c>
      <c r="BA420" s="6">
        <v>-1.4474441884265719E-2</v>
      </c>
      <c r="BB420" s="6">
        <v>-1.0115000000000001E-2</v>
      </c>
      <c r="BC420" s="6">
        <v>0.84950000000000003</v>
      </c>
      <c r="BD420" s="6">
        <f t="shared" si="72"/>
        <v>0.84950000000000003</v>
      </c>
      <c r="BE420" s="6">
        <f t="shared" si="73"/>
        <v>0.84950000000000003</v>
      </c>
      <c r="BF420" s="6">
        <v>6.6475</v>
      </c>
      <c r="BG420" s="6">
        <f t="shared" si="74"/>
        <v>6.6475</v>
      </c>
      <c r="BH420" s="6">
        <f t="shared" si="75"/>
        <v>6.6475</v>
      </c>
      <c r="BI420" s="6">
        <v>2.9849999999999999</v>
      </c>
      <c r="BJ420" s="6">
        <f t="shared" si="76"/>
        <v>2.9849999999999999</v>
      </c>
      <c r="BK420" s="6">
        <f t="shared" si="77"/>
        <v>2.9849999999999999</v>
      </c>
      <c r="BL420" s="6">
        <v>56</v>
      </c>
      <c r="BM420" s="6">
        <f t="shared" si="78"/>
        <v>56</v>
      </c>
      <c r="BN420" s="6">
        <f t="shared" si="79"/>
        <v>56</v>
      </c>
      <c r="BO420" s="6">
        <v>21</v>
      </c>
      <c r="BP420" s="6">
        <v>21</v>
      </c>
      <c r="BQ420" s="6">
        <v>44650</v>
      </c>
      <c r="BR420" s="6">
        <v>10.706631982470423</v>
      </c>
    </row>
    <row r="421" spans="1:70" x14ac:dyDescent="0.25">
      <c r="A421" s="6">
        <v>420</v>
      </c>
      <c r="B421" s="7">
        <v>42958</v>
      </c>
      <c r="C421" s="6">
        <v>3562.5876628408901</v>
      </c>
      <c r="D421" s="6">
        <f t="shared" si="80"/>
        <v>5.7805149900899286E-2</v>
      </c>
      <c r="E421" s="6">
        <v>5.6196148139403337E-2</v>
      </c>
      <c r="F421" s="6">
        <v>5.6196148139403337E-2</v>
      </c>
      <c r="G421" s="6">
        <v>0.17988799999999999</v>
      </c>
      <c r="H421" s="6">
        <v>-4.2952663507948401E-3</v>
      </c>
      <c r="I421" s="6">
        <v>-4.3045175075991536E-3</v>
      </c>
      <c r="J421" s="6">
        <v>-4.3045175075991536E-3</v>
      </c>
      <c r="K421" s="6">
        <v>306.82643321903203</v>
      </c>
      <c r="L421" s="6">
        <v>3.3862861632921834E-2</v>
      </c>
      <c r="M421" s="6">
        <v>3.3302138308535803E-2</v>
      </c>
      <c r="N421" s="6">
        <v>3.3302138308535803E-2</v>
      </c>
      <c r="O421" s="6">
        <v>46.514848641355897</v>
      </c>
      <c r="P421" s="6">
        <v>1.4535666443996798E-3</v>
      </c>
      <c r="Q421" s="6">
        <v>1.4525112390158369E-3</v>
      </c>
      <c r="R421" s="6">
        <v>1.4525112390158369E-3</v>
      </c>
      <c r="S421" s="6">
        <v>0.28962577071927398</v>
      </c>
      <c r="T421" s="6">
        <v>-1.3706860697365047E-4</v>
      </c>
      <c r="U421" s="6">
        <v>-1.3707800173360355E-4</v>
      </c>
      <c r="V421" s="6">
        <v>-1.3707800173360355E-4</v>
      </c>
      <c r="W421" s="6">
        <v>641330314.43334198</v>
      </c>
      <c r="X421" s="6">
        <v>0.51041962807450658</v>
      </c>
      <c r="Y421" s="6">
        <v>0.51041962807450658</v>
      </c>
      <c r="Z421" s="6">
        <v>54005900</v>
      </c>
      <c r="AA421" s="6">
        <v>0.12328120352671765</v>
      </c>
      <c r="AB421" s="6">
        <v>0.12328120352671765</v>
      </c>
      <c r="AC421" s="6">
        <v>411643039.51414102</v>
      </c>
      <c r="AD421" s="6">
        <v>-8.2331365380670846E-2</v>
      </c>
      <c r="AE421" s="6">
        <v>-8.2331365380670846E-2</v>
      </c>
      <c r="AF421" s="6">
        <v>83055441.025973395</v>
      </c>
      <c r="AG421" s="6">
        <v>7.3120127858229106E-2</v>
      </c>
      <c r="AH421" s="6">
        <v>7.3120127858229106E-2</v>
      </c>
      <c r="AI421" s="6">
        <v>9423578.8619495295</v>
      </c>
      <c r="AJ421" s="6">
        <v>-0.23458718136072568</v>
      </c>
      <c r="AK421" s="6">
        <v>-0.23458718136072568</v>
      </c>
      <c r="AL421" s="6">
        <v>16501761.999999996</v>
      </c>
      <c r="AM421" s="6">
        <v>1.0678787878878201E-4</v>
      </c>
      <c r="AN421" s="6">
        <v>38352642160</v>
      </c>
      <c r="AO421" s="11">
        <f t="shared" si="81"/>
        <v>0</v>
      </c>
      <c r="AP421" s="6">
        <v>93934791.999999791</v>
      </c>
      <c r="AQ421" s="11">
        <f t="shared" si="82"/>
        <v>2.3287530122772162E-4</v>
      </c>
      <c r="AR421" s="6">
        <v>52419081.999999925</v>
      </c>
      <c r="AS421" s="11">
        <f t="shared" si="83"/>
        <v>2.8194247468996331E-4</v>
      </c>
      <c r="AT421" s="6">
        <v>8999999999</v>
      </c>
      <c r="AU421" s="6">
        <v>0</v>
      </c>
      <c r="AV421" s="6">
        <v>994</v>
      </c>
      <c r="AW421" s="6">
        <v>39.479999999999997</v>
      </c>
      <c r="AX421" s="6">
        <v>2.2848693141625563E-3</v>
      </c>
      <c r="AY421" s="6">
        <v>2.2848693141625563E-3</v>
      </c>
      <c r="AZ421" s="6">
        <v>2441.320068</v>
      </c>
      <c r="BA421" s="6">
        <v>1.2755698031536222E-3</v>
      </c>
      <c r="BB421" s="6">
        <v>1.2755698031536222E-3</v>
      </c>
      <c r="BC421" s="6">
        <v>0.84599999999999997</v>
      </c>
      <c r="BD421" s="6">
        <f t="shared" si="72"/>
        <v>0.84599999999999997</v>
      </c>
      <c r="BE421" s="6">
        <f t="shared" si="73"/>
        <v>0.84599999999999997</v>
      </c>
      <c r="BF421" s="6">
        <v>6.6646999999999998</v>
      </c>
      <c r="BG421" s="6">
        <f t="shared" si="74"/>
        <v>6.6646999999999998</v>
      </c>
      <c r="BH421" s="6">
        <f t="shared" si="75"/>
        <v>6.6646999999999998</v>
      </c>
      <c r="BI421" s="6">
        <v>2.9830000000000001</v>
      </c>
      <c r="BJ421" s="6">
        <f t="shared" si="76"/>
        <v>2.9830000000000001</v>
      </c>
      <c r="BK421" s="6">
        <f t="shared" si="77"/>
        <v>2.9830000000000001</v>
      </c>
      <c r="BL421" s="6">
        <v>56</v>
      </c>
      <c r="BM421" s="6">
        <f t="shared" si="78"/>
        <v>56</v>
      </c>
      <c r="BN421" s="6">
        <f t="shared" si="79"/>
        <v>56</v>
      </c>
      <c r="BO421" s="6">
        <v>21</v>
      </c>
      <c r="BP421" s="6">
        <v>21</v>
      </c>
      <c r="BQ421" s="6">
        <v>41717</v>
      </c>
      <c r="BR421" s="6">
        <v>10.638687969327073</v>
      </c>
    </row>
    <row r="422" spans="1:70" x14ac:dyDescent="0.25">
      <c r="A422" s="6">
        <v>421</v>
      </c>
      <c r="B422" s="7">
        <v>42961</v>
      </c>
      <c r="C422" s="6">
        <v>4175.6952913464102</v>
      </c>
      <c r="D422" s="6">
        <f t="shared" si="80"/>
        <v>0.1720961521594149</v>
      </c>
      <c r="E422" s="6">
        <v>3.7189723584187671E-2</v>
      </c>
      <c r="F422" s="6">
        <v>3.7189723584187671E-2</v>
      </c>
      <c r="G422" s="6">
        <v>0.17043</v>
      </c>
      <c r="H422" s="6">
        <v>1.1700176304026502E-2</v>
      </c>
      <c r="I422" s="6">
        <v>1.1632258494817043E-2</v>
      </c>
      <c r="J422" s="6">
        <v>1.1632258494817043E-2</v>
      </c>
      <c r="K422" s="6">
        <v>296.39728952446302</v>
      </c>
      <c r="L422" s="6">
        <v>-2.5660039335289654E-3</v>
      </c>
      <c r="M422" s="6">
        <v>-2.5693017643283228E-3</v>
      </c>
      <c r="N422" s="6">
        <v>-2.5693017643283228E-3</v>
      </c>
      <c r="O422" s="6">
        <v>45.175366718201701</v>
      </c>
      <c r="P422" s="6">
        <v>-7.0691393570326078E-3</v>
      </c>
      <c r="Q422" s="6">
        <v>-7.0942441052610052E-3</v>
      </c>
      <c r="R422" s="6">
        <v>-7.0942441052610052E-3</v>
      </c>
      <c r="S422" s="6">
        <v>0.248877553048511</v>
      </c>
      <c r="T422" s="6">
        <v>-2.2526145995540373E-2</v>
      </c>
      <c r="U422" s="6">
        <v>-2.2783735301870247E-2</v>
      </c>
      <c r="V422" s="6">
        <v>-2.2783735301870247E-2</v>
      </c>
      <c r="W422" s="6">
        <v>1089626076.89887</v>
      </c>
      <c r="X422" s="6">
        <v>-0.29679802704370611</v>
      </c>
      <c r="Y422" s="6">
        <v>-0.29679802704370611</v>
      </c>
      <c r="Z422" s="6">
        <v>84239200</v>
      </c>
      <c r="AA422" s="6">
        <v>-0.23737823646568892</v>
      </c>
      <c r="AB422" s="6">
        <v>-0.23737823646568892</v>
      </c>
      <c r="AC422" s="6">
        <v>384478726.79164797</v>
      </c>
      <c r="AD422" s="6">
        <v>-0.44204033770055406</v>
      </c>
      <c r="AE422" s="6">
        <v>-0.44204033770055406</v>
      </c>
      <c r="AF422" s="6">
        <v>78683792.277362004</v>
      </c>
      <c r="AG422" s="6">
        <v>-0.48406762088061095</v>
      </c>
      <c r="AH422" s="6">
        <v>-0.48406762088061095</v>
      </c>
      <c r="AI422" s="6">
        <v>11789045.2368763</v>
      </c>
      <c r="AJ422" s="6">
        <v>0.26069364901714642</v>
      </c>
      <c r="AK422" s="6">
        <v>0.26069364901714642</v>
      </c>
      <c r="AL422" s="6">
        <v>16506911.999999989</v>
      </c>
      <c r="AM422" s="6">
        <v>3.1208788491753493E-4</v>
      </c>
      <c r="AN422" s="6">
        <v>38343841883</v>
      </c>
      <c r="AO422" s="11">
        <f t="shared" si="81"/>
        <v>-2.2945686410044195E-4</v>
      </c>
      <c r="AP422" s="6">
        <v>94000791.999999911</v>
      </c>
      <c r="AQ422" s="11">
        <f t="shared" si="82"/>
        <v>7.0261506514135202E-4</v>
      </c>
      <c r="AR422" s="6">
        <v>52463057.000000022</v>
      </c>
      <c r="AS422" s="11">
        <f t="shared" si="83"/>
        <v>8.3891205878227552E-4</v>
      </c>
      <c r="AT422" s="6">
        <v>8999999999</v>
      </c>
      <c r="AU422" s="6">
        <v>0</v>
      </c>
      <c r="AV422" s="6">
        <v>1007</v>
      </c>
      <c r="AW422" s="6">
        <v>39.229999999999997</v>
      </c>
      <c r="AX422" s="6">
        <v>-6.3323201621073967E-3</v>
      </c>
      <c r="AY422" s="6">
        <v>-6.3323201621073967E-3</v>
      </c>
      <c r="AZ422" s="6">
        <v>2465.8400879999999</v>
      </c>
      <c r="BA422" s="6">
        <v>1.0043754738020664E-2</v>
      </c>
      <c r="BB422" s="6">
        <v>1.0043754738020664E-2</v>
      </c>
      <c r="BC422" s="6">
        <v>0.84889999999999999</v>
      </c>
      <c r="BD422" s="6">
        <f t="shared" si="72"/>
        <v>0.84889999999999999</v>
      </c>
      <c r="BE422" s="6">
        <f t="shared" si="73"/>
        <v>0.84889999999999999</v>
      </c>
      <c r="BF422" s="6">
        <v>6.6711</v>
      </c>
      <c r="BG422" s="6">
        <f t="shared" si="74"/>
        <v>6.6711</v>
      </c>
      <c r="BH422" s="6">
        <f t="shared" si="75"/>
        <v>6.6711</v>
      </c>
      <c r="BI422" s="6">
        <v>2.9590000000000001</v>
      </c>
      <c r="BJ422" s="6">
        <f t="shared" si="76"/>
        <v>2.9590000000000001</v>
      </c>
      <c r="BK422" s="6">
        <f t="shared" si="77"/>
        <v>2.9590000000000001</v>
      </c>
      <c r="BL422" s="6">
        <v>56</v>
      </c>
      <c r="BM422" s="6">
        <f t="shared" si="78"/>
        <v>56</v>
      </c>
      <c r="BN422" s="6">
        <f t="shared" si="79"/>
        <v>56</v>
      </c>
      <c r="BO422" s="6">
        <v>32</v>
      </c>
      <c r="BP422" s="6">
        <v>39</v>
      </c>
      <c r="BQ422" s="6">
        <v>65762</v>
      </c>
      <c r="BR422" s="6">
        <v>11.093812649127438</v>
      </c>
    </row>
    <row r="423" spans="1:70" x14ac:dyDescent="0.25">
      <c r="A423" s="6">
        <v>422</v>
      </c>
      <c r="B423" s="7">
        <v>42962</v>
      </c>
      <c r="C423" s="6">
        <v>4149.3087594123399</v>
      </c>
      <c r="D423" s="6">
        <f t="shared" si="80"/>
        <v>-6.319075050507863E-3</v>
      </c>
      <c r="E423" s="6">
        <v>-6.3391249142793933E-3</v>
      </c>
      <c r="F423" s="6">
        <v>-6.3391249142793933E-3</v>
      </c>
      <c r="G423" s="6">
        <v>0.162467</v>
      </c>
      <c r="H423" s="6">
        <v>-4.6722994777914674E-2</v>
      </c>
      <c r="I423" s="6">
        <v>-4.7849751013340325E-2</v>
      </c>
      <c r="J423" s="6">
        <v>-4.7849751013340325E-2</v>
      </c>
      <c r="K423" s="6">
        <v>288.45076717233502</v>
      </c>
      <c r="L423" s="6">
        <v>-2.6810374564751667E-2</v>
      </c>
      <c r="M423" s="6">
        <v>-2.7176328389302416E-2</v>
      </c>
      <c r="N423" s="6">
        <v>-2.7176328389302416E-2</v>
      </c>
      <c r="O423" s="6">
        <v>43.182637548161999</v>
      </c>
      <c r="P423" s="6">
        <v>-4.411096831753681E-2</v>
      </c>
      <c r="Q423" s="6">
        <v>-4.5113448313993922E-2</v>
      </c>
      <c r="R423" s="6">
        <v>-4.5113448313993922E-2</v>
      </c>
      <c r="S423" s="6">
        <v>0.250719822800058</v>
      </c>
      <c r="T423" s="6">
        <v>7.4023138245332444E-3</v>
      </c>
      <c r="U423" s="6">
        <v>7.3750511547812933E-3</v>
      </c>
      <c r="V423" s="6">
        <v>7.3750511547812933E-3</v>
      </c>
      <c r="W423" s="6">
        <v>1908427436.10445</v>
      </c>
      <c r="X423" s="6">
        <v>0.75145169206663021</v>
      </c>
      <c r="Y423" s="6">
        <v>0.75145169206663021</v>
      </c>
      <c r="Z423" s="6">
        <v>99978000</v>
      </c>
      <c r="AA423" s="6">
        <v>0.18683463280752904</v>
      </c>
      <c r="AB423" s="6">
        <v>0.18683463280752904</v>
      </c>
      <c r="AC423" s="6">
        <v>526951176.21942401</v>
      </c>
      <c r="AD423" s="6">
        <v>0.37056003232392876</v>
      </c>
      <c r="AE423" s="6">
        <v>0.37056003232392876</v>
      </c>
      <c r="AF423" s="6">
        <v>132155267.242336</v>
      </c>
      <c r="AG423" s="6">
        <v>0.67957419714197231</v>
      </c>
      <c r="AH423" s="6">
        <v>0.67957419714197231</v>
      </c>
      <c r="AI423" s="6">
        <v>13009232.6735596</v>
      </c>
      <c r="AJ423" s="6">
        <v>0.10350180291670587</v>
      </c>
      <c r="AK423" s="6">
        <v>0.10350180291670587</v>
      </c>
      <c r="AL423" s="6">
        <v>16508824.999999994</v>
      </c>
      <c r="AM423" s="6">
        <v>1.1589084621070187E-4</v>
      </c>
      <c r="AN423" s="6">
        <v>38343841883</v>
      </c>
      <c r="AO423" s="11">
        <f t="shared" si="81"/>
        <v>0</v>
      </c>
      <c r="AP423" s="6">
        <v>94022702.000000209</v>
      </c>
      <c r="AQ423" s="11">
        <f t="shared" si="82"/>
        <v>2.3308314253669315E-4</v>
      </c>
      <c r="AR423" s="6">
        <v>52468581.999999844</v>
      </c>
      <c r="AS423" s="11">
        <f t="shared" si="83"/>
        <v>1.0531220092304541E-4</v>
      </c>
      <c r="AT423" s="6">
        <v>8999999999</v>
      </c>
      <c r="AU423" s="6">
        <v>0</v>
      </c>
      <c r="AV423" s="6">
        <v>1007</v>
      </c>
      <c r="AW423" s="6">
        <v>39.209999000000003</v>
      </c>
      <c r="AX423" s="6">
        <v>-5.0983940861568946E-4</v>
      </c>
      <c r="AY423" s="6">
        <v>-5.0983940861568946E-4</v>
      </c>
      <c r="AZ423" s="6">
        <v>2464.610107</v>
      </c>
      <c r="BA423" s="6">
        <v>-4.9880809626936054E-4</v>
      </c>
      <c r="BB423" s="6">
        <v>-4.9880809626936054E-4</v>
      </c>
      <c r="BC423" s="6">
        <v>0.85209999999999997</v>
      </c>
      <c r="BD423" s="6">
        <f t="shared" si="72"/>
        <v>0.85209999999999997</v>
      </c>
      <c r="BE423" s="6">
        <f t="shared" si="73"/>
        <v>0.85209999999999997</v>
      </c>
      <c r="BF423" s="6">
        <v>6.6855000000000002</v>
      </c>
      <c r="BG423" s="6">
        <f t="shared" si="74"/>
        <v>6.6855000000000002</v>
      </c>
      <c r="BH423" s="6">
        <f t="shared" si="75"/>
        <v>6.6855000000000002</v>
      </c>
      <c r="BI423" s="6">
        <v>2.9350000000000001</v>
      </c>
      <c r="BJ423" s="6">
        <f t="shared" si="76"/>
        <v>2.9350000000000001</v>
      </c>
      <c r="BK423" s="6">
        <f t="shared" si="77"/>
        <v>2.9350000000000001</v>
      </c>
      <c r="BL423" s="6">
        <v>56</v>
      </c>
      <c r="BM423" s="6">
        <f t="shared" si="78"/>
        <v>56</v>
      </c>
      <c r="BN423" s="6">
        <f t="shared" si="79"/>
        <v>56</v>
      </c>
      <c r="BO423" s="6">
        <v>32</v>
      </c>
      <c r="BP423" s="6">
        <v>39</v>
      </c>
      <c r="BQ423" s="6">
        <v>60506</v>
      </c>
      <c r="BR423" s="6">
        <v>11.010514339805257</v>
      </c>
    </row>
    <row r="424" spans="1:70" x14ac:dyDescent="0.25">
      <c r="A424" s="6">
        <v>423</v>
      </c>
      <c r="B424" s="7">
        <v>42963</v>
      </c>
      <c r="C424" s="6">
        <v>4262.5587912331002</v>
      </c>
      <c r="D424" s="6">
        <f t="shared" si="80"/>
        <v>2.7293710443664299E-2</v>
      </c>
      <c r="E424" s="6">
        <v>2.6927878806916959E-2</v>
      </c>
      <c r="F424" s="6">
        <v>2.6927878806916959E-2</v>
      </c>
      <c r="G424" s="6">
        <v>0.16020400000000001</v>
      </c>
      <c r="H424" s="6">
        <v>-1.3928982501061676E-2</v>
      </c>
      <c r="I424" s="6">
        <v>-1.4026901112247197E-2</v>
      </c>
      <c r="J424" s="6">
        <v>-1.4026901112247197E-2</v>
      </c>
      <c r="K424" s="6">
        <v>300.03932940823898</v>
      </c>
      <c r="L424" s="6">
        <v>4.017518257796962E-2</v>
      </c>
      <c r="M424" s="6">
        <v>3.9389143754560506E-2</v>
      </c>
      <c r="N424" s="6">
        <v>3.9389143754560506E-2</v>
      </c>
      <c r="O424" s="6">
        <v>43.860042048899899</v>
      </c>
      <c r="P424" s="6">
        <v>1.5686964465345236E-2</v>
      </c>
      <c r="Q424" s="6">
        <v>1.5565195840738155E-2</v>
      </c>
      <c r="R424" s="6">
        <v>1.5565195840738155E-2</v>
      </c>
      <c r="S424" s="6">
        <v>0.25489864023481601</v>
      </c>
      <c r="T424" s="6">
        <v>1.6667279787009492E-2</v>
      </c>
      <c r="U424" s="6">
        <v>1.6529905020218436E-2</v>
      </c>
      <c r="V424" s="6">
        <v>1.6529905020218436E-2</v>
      </c>
      <c r="W424" s="6">
        <v>1755705435.2806101</v>
      </c>
      <c r="X424" s="6">
        <v>-8.0025049909983215E-2</v>
      </c>
      <c r="Y424" s="6">
        <v>-8.0025049909983215E-2</v>
      </c>
      <c r="Z424" s="6">
        <v>108090000</v>
      </c>
      <c r="AA424" s="6">
        <v>8.113785032707195E-2</v>
      </c>
      <c r="AB424" s="6">
        <v>8.113785032707195E-2</v>
      </c>
      <c r="AC424" s="6">
        <v>640592816.96291995</v>
      </c>
      <c r="AD424" s="6">
        <v>0.21565876664098238</v>
      </c>
      <c r="AE424" s="6">
        <v>0.21565876664098238</v>
      </c>
      <c r="AF424" s="6">
        <v>87220765.178832904</v>
      </c>
      <c r="AG424" s="6">
        <v>-0.34001294841397217</v>
      </c>
      <c r="AH424" s="6">
        <v>-0.34001294841397217</v>
      </c>
      <c r="AI424" s="6">
        <v>8656572.5888750199</v>
      </c>
      <c r="AJ424" s="6">
        <v>-0.3345823842117201</v>
      </c>
      <c r="AK424" s="6">
        <v>-0.3345823842117201</v>
      </c>
      <c r="AL424" s="6">
        <v>16510411.999999981</v>
      </c>
      <c r="AM424" s="6">
        <v>9.6130402980645926E-5</v>
      </c>
      <c r="AN424" s="6">
        <v>38343841882.999985</v>
      </c>
      <c r="AO424" s="11">
        <f t="shared" si="81"/>
        <v>-3.9794627541652489E-16</v>
      </c>
      <c r="AP424" s="6">
        <v>94045538.999999717</v>
      </c>
      <c r="AQ424" s="11">
        <f t="shared" si="82"/>
        <v>2.428881484336433E-4</v>
      </c>
      <c r="AR424" s="6">
        <v>52468581.999999948</v>
      </c>
      <c r="AS424" s="11">
        <f t="shared" si="83"/>
        <v>1.988011194145363E-15</v>
      </c>
      <c r="AT424" s="6">
        <v>8999999999</v>
      </c>
      <c r="AU424" s="6">
        <v>0</v>
      </c>
      <c r="AV424" s="6">
        <v>1007</v>
      </c>
      <c r="AW424" s="6">
        <v>39.549999</v>
      </c>
      <c r="AX424" s="6">
        <v>8.6712575534622239E-3</v>
      </c>
      <c r="AY424" s="6">
        <v>8.6712575534622239E-3</v>
      </c>
      <c r="AZ424" s="6">
        <v>2468.110107</v>
      </c>
      <c r="BA424" s="6">
        <v>1.4201029160999055E-3</v>
      </c>
      <c r="BB424" s="6">
        <v>1.4201029160999055E-3</v>
      </c>
      <c r="BC424" s="6">
        <v>0.8498</v>
      </c>
      <c r="BD424" s="6">
        <f t="shared" si="72"/>
        <v>0.8498</v>
      </c>
      <c r="BE424" s="6">
        <f t="shared" si="73"/>
        <v>0.8498</v>
      </c>
      <c r="BF424" s="6">
        <v>6.6916000000000002</v>
      </c>
      <c r="BG424" s="6">
        <f t="shared" si="74"/>
        <v>6.6916000000000002</v>
      </c>
      <c r="BH424" s="6">
        <f t="shared" si="75"/>
        <v>6.6916000000000002</v>
      </c>
      <c r="BI424" s="6">
        <v>2.89</v>
      </c>
      <c r="BJ424" s="6">
        <f t="shared" si="76"/>
        <v>2.89</v>
      </c>
      <c r="BK424" s="6">
        <f t="shared" si="77"/>
        <v>2.89</v>
      </c>
      <c r="BL424" s="6">
        <v>56</v>
      </c>
      <c r="BM424" s="6">
        <f t="shared" si="78"/>
        <v>56</v>
      </c>
      <c r="BN424" s="6">
        <f t="shared" si="79"/>
        <v>56</v>
      </c>
      <c r="BO424" s="6">
        <v>32</v>
      </c>
      <c r="BP424" s="6">
        <v>39</v>
      </c>
      <c r="BQ424" s="6">
        <v>53074</v>
      </c>
      <c r="BR424" s="6">
        <v>10.879461286571457</v>
      </c>
    </row>
    <row r="425" spans="1:70" x14ac:dyDescent="0.25">
      <c r="A425" s="6">
        <v>424</v>
      </c>
      <c r="B425" s="7">
        <v>42964</v>
      </c>
      <c r="C425" s="6">
        <v>4286.9174345051597</v>
      </c>
      <c r="D425" s="6">
        <f t="shared" si="80"/>
        <v>5.7145588987906554E-3</v>
      </c>
      <c r="E425" s="6">
        <v>5.6982927469210127E-3</v>
      </c>
      <c r="F425" s="6">
        <v>5.6982927469210127E-3</v>
      </c>
      <c r="G425" s="6">
        <v>0.16078700000000001</v>
      </c>
      <c r="H425" s="6">
        <v>3.6391101345784132E-3</v>
      </c>
      <c r="I425" s="6">
        <v>3.6325045939687604E-3</v>
      </c>
      <c r="J425" s="6">
        <v>3.6325045939687604E-3</v>
      </c>
      <c r="K425" s="6">
        <v>300.57034376040298</v>
      </c>
      <c r="L425" s="6">
        <v>1.7698158211835128E-3</v>
      </c>
      <c r="M425" s="6">
        <v>1.7682515425477207E-3</v>
      </c>
      <c r="N425" s="6">
        <v>1.7682515425477207E-3</v>
      </c>
      <c r="O425" s="6">
        <v>43.827560233099803</v>
      </c>
      <c r="P425" s="6">
        <v>-7.4057876560816658E-4</v>
      </c>
      <c r="Q425" s="6">
        <v>-7.4085312952930707E-4</v>
      </c>
      <c r="R425" s="6">
        <v>-7.4085312952930707E-4</v>
      </c>
      <c r="S425" s="6">
        <v>0.25115667798035002</v>
      </c>
      <c r="T425" s="6">
        <v>-1.4680197003086584E-2</v>
      </c>
      <c r="U425" s="6">
        <v>-1.4789017411638334E-2</v>
      </c>
      <c r="V425" s="6">
        <v>-1.4789017411638334E-2</v>
      </c>
      <c r="W425" s="6">
        <v>1774245121.0315001</v>
      </c>
      <c r="X425" s="6">
        <v>1.0559678963417269E-2</v>
      </c>
      <c r="Y425" s="6">
        <v>1.0559678963417269E-2</v>
      </c>
      <c r="Z425" s="6">
        <v>108083000</v>
      </c>
      <c r="AA425" s="6">
        <v>-6.4760847441946528E-5</v>
      </c>
      <c r="AB425" s="6">
        <v>-6.4760847441946528E-5</v>
      </c>
      <c r="AC425" s="6">
        <v>641280744.75186598</v>
      </c>
      <c r="AD425" s="6">
        <v>1.0738924488843473E-3</v>
      </c>
      <c r="AE425" s="6">
        <v>1.0738924488843473E-3</v>
      </c>
      <c r="AF425" s="6">
        <v>87186150.878232807</v>
      </c>
      <c r="AG425" s="6">
        <v>-3.9685848351737375E-4</v>
      </c>
      <c r="AH425" s="6">
        <v>-3.9685848351737375E-4</v>
      </c>
      <c r="AI425" s="6">
        <v>8584429.2876470499</v>
      </c>
      <c r="AJ425" s="6">
        <v>-8.333933607936805E-3</v>
      </c>
      <c r="AK425" s="6">
        <v>-8.333933607936805E-3</v>
      </c>
      <c r="AL425" s="6">
        <v>16510411.999999998</v>
      </c>
      <c r="AM425" s="6">
        <v>1.0153475481458993E-15</v>
      </c>
      <c r="AN425" s="6">
        <v>38343841882.999992</v>
      </c>
      <c r="AO425" s="11">
        <f t="shared" si="81"/>
        <v>1.9897313770826252E-16</v>
      </c>
      <c r="AP425" s="6">
        <v>94045539.000000045</v>
      </c>
      <c r="AQ425" s="11">
        <f t="shared" si="82"/>
        <v>3.485817081282818E-15</v>
      </c>
      <c r="AR425" s="6">
        <v>52468581.999999858</v>
      </c>
      <c r="AS425" s="11">
        <f t="shared" si="83"/>
        <v>-1.7040095949817364E-15</v>
      </c>
      <c r="AT425" s="6">
        <v>8999999999</v>
      </c>
      <c r="AU425" s="6">
        <v>0</v>
      </c>
      <c r="AV425" s="6">
        <v>1007</v>
      </c>
      <c r="AW425" s="6">
        <v>39.159999999999997</v>
      </c>
      <c r="AX425" s="6">
        <v>-9.8609104895300524E-3</v>
      </c>
      <c r="AY425" s="6">
        <v>-9.8609104895300524E-3</v>
      </c>
      <c r="AZ425" s="6">
        <v>2430.01001</v>
      </c>
      <c r="BA425" s="6">
        <v>-1.5436951897705593E-2</v>
      </c>
      <c r="BB425" s="6">
        <v>-1.0115000000000001E-2</v>
      </c>
      <c r="BC425" s="6">
        <v>0.85289999999999999</v>
      </c>
      <c r="BD425" s="6">
        <f t="shared" si="72"/>
        <v>0.85289999999999999</v>
      </c>
      <c r="BE425" s="6">
        <f t="shared" si="73"/>
        <v>0.85289999999999999</v>
      </c>
      <c r="BF425" s="6">
        <v>6.6755000000000004</v>
      </c>
      <c r="BG425" s="6">
        <f t="shared" si="74"/>
        <v>6.6755000000000004</v>
      </c>
      <c r="BH425" s="6">
        <f t="shared" si="75"/>
        <v>6.6755000000000004</v>
      </c>
      <c r="BI425" s="6">
        <v>2.9289999999999998</v>
      </c>
      <c r="BJ425" s="6">
        <f t="shared" si="76"/>
        <v>2.9289999999999998</v>
      </c>
      <c r="BK425" s="6">
        <f t="shared" si="77"/>
        <v>2.9289999999999998</v>
      </c>
      <c r="BL425" s="6">
        <v>56.1</v>
      </c>
      <c r="BM425" s="6">
        <f t="shared" si="78"/>
        <v>56.1</v>
      </c>
      <c r="BN425" s="6">
        <f t="shared" si="79"/>
        <v>56.1</v>
      </c>
      <c r="BO425" s="6">
        <v>32</v>
      </c>
      <c r="BP425" s="6">
        <v>39</v>
      </c>
      <c r="BQ425" s="6">
        <v>49969</v>
      </c>
      <c r="BR425" s="6">
        <v>10.819178104338251</v>
      </c>
    </row>
    <row r="426" spans="1:70" x14ac:dyDescent="0.25">
      <c r="A426" s="6">
        <v>425</v>
      </c>
      <c r="B426" s="7">
        <v>42965</v>
      </c>
      <c r="C426" s="6">
        <v>4097.6858024737503</v>
      </c>
      <c r="D426" s="6">
        <f t="shared" si="80"/>
        <v>-4.414165537882641E-2</v>
      </c>
      <c r="E426" s="6">
        <v>-4.5145551992202264E-2</v>
      </c>
      <c r="F426" s="6">
        <v>-4.5145551992202264E-2</v>
      </c>
      <c r="G426" s="6">
        <v>0.15853300000000001</v>
      </c>
      <c r="H426" s="6">
        <v>-1.4018546275507384E-2</v>
      </c>
      <c r="I426" s="6">
        <v>-1.4117734166452602E-2</v>
      </c>
      <c r="J426" s="6">
        <v>-1.4117734166452602E-2</v>
      </c>
      <c r="K426" s="6">
        <v>296.11463537362198</v>
      </c>
      <c r="L426" s="6">
        <v>-1.4824178363826962E-2</v>
      </c>
      <c r="M426" s="6">
        <v>-1.4935154616102822E-2</v>
      </c>
      <c r="N426" s="6">
        <v>-1.4935154616102822E-2</v>
      </c>
      <c r="O426" s="6">
        <v>46.028037408153097</v>
      </c>
      <c r="P426" s="6">
        <v>5.0207612820561062E-2</v>
      </c>
      <c r="Q426" s="6">
        <v>4.8987871119897268E-2</v>
      </c>
      <c r="R426" s="6">
        <v>4.8987871119897268E-2</v>
      </c>
      <c r="S426" s="6">
        <v>0.242643717146796</v>
      </c>
      <c r="T426" s="6">
        <v>-3.3895020837232344E-2</v>
      </c>
      <c r="U426" s="6">
        <v>-3.4482776592679308E-2</v>
      </c>
      <c r="V426" s="6">
        <v>-3.4482776592679308E-2</v>
      </c>
      <c r="W426" s="6">
        <v>1515069151.8626399</v>
      </c>
      <c r="X426" s="6">
        <v>-0.14607675461335468</v>
      </c>
      <c r="Y426" s="6">
        <v>-0.14607675461335468</v>
      </c>
      <c r="Z426" s="6">
        <v>146522000</v>
      </c>
      <c r="AA426" s="6">
        <v>0.35564334816761195</v>
      </c>
      <c r="AB426" s="6">
        <v>0.35564334816761195</v>
      </c>
      <c r="AC426" s="6">
        <v>590470398.77432096</v>
      </c>
      <c r="AD426" s="6">
        <v>-7.923260817258021E-2</v>
      </c>
      <c r="AE426" s="6">
        <v>-7.923260817258021E-2</v>
      </c>
      <c r="AF426" s="6">
        <v>166520023.860084</v>
      </c>
      <c r="AG426" s="6">
        <v>0.90993663767370137</v>
      </c>
      <c r="AH426" s="6">
        <v>0.90993663767370137</v>
      </c>
      <c r="AI426" s="6">
        <v>7431310.1301635299</v>
      </c>
      <c r="AJ426" s="6">
        <v>-0.13432682812622762</v>
      </c>
      <c r="AK426" s="6">
        <v>-0.13432682812622762</v>
      </c>
      <c r="AL426" s="6">
        <v>16514574.999999993</v>
      </c>
      <c r="AM426" s="6">
        <v>2.5214391984854242E-4</v>
      </c>
      <c r="AN426" s="6">
        <v>38343841882.999939</v>
      </c>
      <c r="AO426" s="11">
        <f t="shared" si="81"/>
        <v>-1.3928119639578373E-15</v>
      </c>
      <c r="AP426" s="6">
        <v>94090441.999999911</v>
      </c>
      <c r="AQ426" s="11">
        <f t="shared" si="82"/>
        <v>4.7746018022041289E-4</v>
      </c>
      <c r="AR426" s="6">
        <v>52517706.999999911</v>
      </c>
      <c r="AS426" s="11">
        <f t="shared" si="83"/>
        <v>9.3627458809640194E-4</v>
      </c>
      <c r="AT426" s="6">
        <v>8999999999</v>
      </c>
      <c r="AU426" s="6">
        <v>0</v>
      </c>
      <c r="AV426" s="6">
        <v>1007</v>
      </c>
      <c r="AW426" s="6">
        <v>39.610000999999997</v>
      </c>
      <c r="AX426" s="6">
        <v>1.1491343207354452E-2</v>
      </c>
      <c r="AY426" s="6">
        <v>9.5010000000000008E-3</v>
      </c>
      <c r="AZ426" s="6">
        <v>2425.5500489999999</v>
      </c>
      <c r="BA426" s="6">
        <v>-1.8353673366143957E-3</v>
      </c>
      <c r="BB426" s="6">
        <v>-1.8353673366143957E-3</v>
      </c>
      <c r="BC426" s="6">
        <v>0.85019999999999996</v>
      </c>
      <c r="BD426" s="6">
        <f t="shared" si="72"/>
        <v>0.85019999999999996</v>
      </c>
      <c r="BE426" s="6">
        <f t="shared" si="73"/>
        <v>0.85019999999999996</v>
      </c>
      <c r="BF426" s="6">
        <v>6.6712999999999996</v>
      </c>
      <c r="BG426" s="6">
        <f t="shared" si="74"/>
        <v>6.6712999999999996</v>
      </c>
      <c r="BH426" s="6">
        <f t="shared" si="75"/>
        <v>6.6712999999999996</v>
      </c>
      <c r="BI426" s="6">
        <v>2.8929999999999998</v>
      </c>
      <c r="BJ426" s="6">
        <f t="shared" si="76"/>
        <v>2.8929999999999998</v>
      </c>
      <c r="BK426" s="6">
        <f t="shared" si="77"/>
        <v>2.8929999999999998</v>
      </c>
      <c r="BL426" s="6">
        <v>56.8</v>
      </c>
      <c r="BM426" s="6">
        <f t="shared" si="78"/>
        <v>56.8</v>
      </c>
      <c r="BN426" s="6">
        <f t="shared" si="79"/>
        <v>56.8</v>
      </c>
      <c r="BO426" s="6">
        <v>32</v>
      </c>
      <c r="BP426" s="6">
        <v>39</v>
      </c>
      <c r="BQ426" s="6">
        <v>48286</v>
      </c>
      <c r="BR426" s="6">
        <v>10.784917652274279</v>
      </c>
    </row>
    <row r="427" spans="1:70" x14ac:dyDescent="0.25">
      <c r="A427" s="6">
        <v>426</v>
      </c>
      <c r="B427" s="7">
        <v>42968</v>
      </c>
      <c r="C427" s="6">
        <v>3935.2299328327699</v>
      </c>
      <c r="D427" s="6">
        <f t="shared" si="80"/>
        <v>-3.964576042968123E-2</v>
      </c>
      <c r="E427" s="6">
        <v>-1.6632159172244285E-2</v>
      </c>
      <c r="F427" s="6">
        <v>-1.6632159172244285E-2</v>
      </c>
      <c r="G427" s="6">
        <v>0.19361100000000001</v>
      </c>
      <c r="H427" s="6">
        <v>0.21382401805586029</v>
      </c>
      <c r="I427" s="6">
        <v>0.19377572171425853</v>
      </c>
      <c r="J427" s="6">
        <v>0.14199999999999999</v>
      </c>
      <c r="K427" s="6">
        <v>322.201220136443</v>
      </c>
      <c r="L427" s="6">
        <v>9.1572647520599321E-2</v>
      </c>
      <c r="M427" s="6">
        <v>8.7619452301574433E-2</v>
      </c>
      <c r="N427" s="6">
        <v>8.7619452301574433E-2</v>
      </c>
      <c r="O427" s="6">
        <v>47.6303033855799</v>
      </c>
      <c r="P427" s="6">
        <v>2.8562506503717194E-2</v>
      </c>
      <c r="Q427" s="6">
        <v>2.8162202696577751E-2</v>
      </c>
      <c r="R427" s="6">
        <v>2.8162202696577751E-2</v>
      </c>
      <c r="S427" s="6">
        <v>0.24633783150069</v>
      </c>
      <c r="T427" s="6">
        <v>-8.1902408536678864E-2</v>
      </c>
      <c r="U427" s="6">
        <v>-8.545158522845063E-2</v>
      </c>
      <c r="V427" s="6">
        <v>-8.545158522845063E-2</v>
      </c>
      <c r="W427" s="6">
        <v>712634899.39598894</v>
      </c>
      <c r="X427" s="6">
        <v>0.29147563049073361</v>
      </c>
      <c r="Y427" s="6">
        <v>0.29147563049073361</v>
      </c>
      <c r="Z427" s="6">
        <v>424030000</v>
      </c>
      <c r="AA427" s="6">
        <v>5.1843415965265125</v>
      </c>
      <c r="AB427" s="6">
        <v>2.2906040000000001</v>
      </c>
      <c r="AC427" s="6">
        <v>1743909692.66589</v>
      </c>
      <c r="AD427" s="6">
        <v>4.0869104074809224</v>
      </c>
      <c r="AE427" s="6">
        <v>1.9708600000000001</v>
      </c>
      <c r="AF427" s="6">
        <v>115216386.850412</v>
      </c>
      <c r="AG427" s="6">
        <v>0.51908162911299094</v>
      </c>
      <c r="AH427" s="6">
        <v>0.51908162911299094</v>
      </c>
      <c r="AI427" s="6">
        <v>12414887.2212767</v>
      </c>
      <c r="AJ427" s="6">
        <v>5.3664086158629255E-2</v>
      </c>
      <c r="AK427" s="6">
        <v>5.3664086158629255E-2</v>
      </c>
      <c r="AL427" s="6">
        <v>16519536.999999985</v>
      </c>
      <c r="AM427" s="6">
        <v>3.0046186474629543E-4</v>
      </c>
      <c r="AN427" s="6">
        <v>38343841882.999985</v>
      </c>
      <c r="AO427" s="11">
        <f t="shared" si="81"/>
        <v>1.1938388262495765E-15</v>
      </c>
      <c r="AP427" s="6">
        <v>94157815.000000075</v>
      </c>
      <c r="AQ427" s="11">
        <f t="shared" si="82"/>
        <v>7.1604510052321758E-4</v>
      </c>
      <c r="AR427" s="6">
        <v>52561181.999999978</v>
      </c>
      <c r="AS427" s="11">
        <f t="shared" si="83"/>
        <v>8.2781603545766251E-4</v>
      </c>
      <c r="AT427" s="6">
        <v>8999999999</v>
      </c>
      <c r="AU427" s="6">
        <v>0</v>
      </c>
      <c r="AV427" s="6">
        <v>1020</v>
      </c>
      <c r="AW427" s="6">
        <v>39.419998</v>
      </c>
      <c r="AX427" s="6">
        <v>-4.7968441101528189E-3</v>
      </c>
      <c r="AY427" s="6">
        <v>-4.7968441101528189E-3</v>
      </c>
      <c r="AZ427" s="6">
        <v>2428.3701169999999</v>
      </c>
      <c r="BA427" s="6">
        <v>1.1626509216590452E-3</v>
      </c>
      <c r="BB427" s="6">
        <v>1.1626509216590452E-3</v>
      </c>
      <c r="BC427" s="6">
        <v>0.84640000000000004</v>
      </c>
      <c r="BD427" s="6">
        <f t="shared" si="72"/>
        <v>0.84640000000000004</v>
      </c>
      <c r="BE427" s="6">
        <f t="shared" si="73"/>
        <v>0.84640000000000004</v>
      </c>
      <c r="BF427" s="6">
        <v>6.6656000000000004</v>
      </c>
      <c r="BG427" s="6">
        <f t="shared" si="74"/>
        <v>6.6656000000000004</v>
      </c>
      <c r="BH427" s="6">
        <f t="shared" si="75"/>
        <v>6.6656000000000004</v>
      </c>
      <c r="BI427" s="6">
        <v>2.9620000000000002</v>
      </c>
      <c r="BJ427" s="6">
        <f t="shared" si="76"/>
        <v>2.9620000000000002</v>
      </c>
      <c r="BK427" s="6">
        <f t="shared" si="77"/>
        <v>2.9620000000000002</v>
      </c>
      <c r="BL427" s="6">
        <v>56.8</v>
      </c>
      <c r="BM427" s="6">
        <f t="shared" si="78"/>
        <v>56.8</v>
      </c>
      <c r="BN427" s="6">
        <f t="shared" si="79"/>
        <v>56.8</v>
      </c>
      <c r="BO427" s="6">
        <v>25</v>
      </c>
      <c r="BP427" s="6">
        <v>25</v>
      </c>
      <c r="BQ427" s="6">
        <v>50414</v>
      </c>
      <c r="BR427" s="6">
        <v>10.828044028827316</v>
      </c>
    </row>
    <row r="428" spans="1:70" x14ac:dyDescent="0.25">
      <c r="A428" s="6">
        <v>427</v>
      </c>
      <c r="B428" s="7">
        <v>42969</v>
      </c>
      <c r="C428" s="6">
        <v>4008.4166852152098</v>
      </c>
      <c r="D428" s="6">
        <f t="shared" si="80"/>
        <v>1.8597833832229588E-2</v>
      </c>
      <c r="E428" s="6">
        <v>1.8427008853333201E-2</v>
      </c>
      <c r="F428" s="6">
        <v>1.8427008853333201E-2</v>
      </c>
      <c r="G428" s="6">
        <v>0.24087</v>
      </c>
      <c r="H428" s="6">
        <v>0.24409253606458309</v>
      </c>
      <c r="I428" s="6">
        <v>0.21840637745449928</v>
      </c>
      <c r="J428" s="6">
        <v>0.14199999999999999</v>
      </c>
      <c r="K428" s="6">
        <v>312.17447055741098</v>
      </c>
      <c r="L428" s="6">
        <v>-3.1119527029680311E-2</v>
      </c>
      <c r="M428" s="6">
        <v>-3.1614025607542583E-2</v>
      </c>
      <c r="N428" s="6">
        <v>-3.1614025607542583E-2</v>
      </c>
      <c r="O428" s="6">
        <v>46.269702096805403</v>
      </c>
      <c r="P428" s="6">
        <v>-2.8565874917068437E-2</v>
      </c>
      <c r="Q428" s="6">
        <v>-2.8981819892458797E-2</v>
      </c>
      <c r="R428" s="6">
        <v>-2.8981819892458797E-2</v>
      </c>
      <c r="S428" s="6">
        <v>0.24611255293461001</v>
      </c>
      <c r="T428" s="6">
        <v>-9.1451063244158196E-4</v>
      </c>
      <c r="U428" s="6">
        <v>-9.1492905240918168E-4</v>
      </c>
      <c r="V428" s="6">
        <v>-9.1492905240918168E-4</v>
      </c>
      <c r="W428" s="6">
        <v>1402352816.7446899</v>
      </c>
      <c r="X428" s="6">
        <v>0.96784190324286423</v>
      </c>
      <c r="Y428" s="6">
        <v>0.96784190324286423</v>
      </c>
      <c r="Z428" s="6">
        <v>1464530000</v>
      </c>
      <c r="AA428" s="6">
        <v>2.4538358135037615</v>
      </c>
      <c r="AB428" s="6">
        <v>2.2906040000000001</v>
      </c>
      <c r="AC428" s="6">
        <v>898344262.61066997</v>
      </c>
      <c r="AD428" s="6">
        <v>-0.48486767039101442</v>
      </c>
      <c r="AE428" s="6">
        <v>-0.48486767039101442</v>
      </c>
      <c r="AF428" s="6">
        <v>100296455.390691</v>
      </c>
      <c r="AG428" s="6">
        <v>-0.12949487366837739</v>
      </c>
      <c r="AH428" s="6">
        <v>-0.12949487366837739</v>
      </c>
      <c r="AI428" s="6">
        <v>9489526.94430664</v>
      </c>
      <c r="AJ428" s="6">
        <v>-0.23563325423984219</v>
      </c>
      <c r="AK428" s="6">
        <v>-0.23563325423984219</v>
      </c>
      <c r="AL428" s="6">
        <v>16520611.999999996</v>
      </c>
      <c r="AM428" s="6">
        <v>6.507446304404154E-5</v>
      </c>
      <c r="AN428" s="6">
        <v>38343841883</v>
      </c>
      <c r="AO428" s="11">
        <f t="shared" si="81"/>
        <v>3.9794627541652503E-16</v>
      </c>
      <c r="AP428" s="6">
        <v>94180303.000000179</v>
      </c>
      <c r="AQ428" s="11">
        <f t="shared" si="82"/>
        <v>2.3883306977869325E-4</v>
      </c>
      <c r="AR428" s="6">
        <v>52577431.999999918</v>
      </c>
      <c r="AS428" s="11">
        <f t="shared" si="83"/>
        <v>3.0916351919065292E-4</v>
      </c>
      <c r="AT428" s="6">
        <v>8999999999</v>
      </c>
      <c r="AU428" s="6">
        <v>0</v>
      </c>
      <c r="AV428" s="6">
        <v>1020</v>
      </c>
      <c r="AW428" s="6">
        <v>39.599997999999999</v>
      </c>
      <c r="AX428" s="6">
        <v>4.5662102773318183E-3</v>
      </c>
      <c r="AY428" s="6">
        <v>4.5662102773318183E-3</v>
      </c>
      <c r="AZ428" s="6">
        <v>2452.51001</v>
      </c>
      <c r="BA428" s="6">
        <v>9.9407799622498929E-3</v>
      </c>
      <c r="BB428" s="6">
        <v>9.9407799622498929E-3</v>
      </c>
      <c r="BC428" s="6">
        <v>0.85019999999999996</v>
      </c>
      <c r="BD428" s="6">
        <f t="shared" si="72"/>
        <v>0.85019999999999996</v>
      </c>
      <c r="BE428" s="6">
        <f t="shared" si="73"/>
        <v>0.85019999999999996</v>
      </c>
      <c r="BF428" s="6">
        <v>6.6623999999999999</v>
      </c>
      <c r="BG428" s="6">
        <f t="shared" si="74"/>
        <v>6.6623999999999999</v>
      </c>
      <c r="BH428" s="6">
        <f t="shared" si="75"/>
        <v>6.6623999999999999</v>
      </c>
      <c r="BI428" s="6">
        <v>2.9390000000000001</v>
      </c>
      <c r="BJ428" s="6">
        <f t="shared" si="76"/>
        <v>2.9390000000000001</v>
      </c>
      <c r="BK428" s="6">
        <f t="shared" si="77"/>
        <v>2.9390000000000001</v>
      </c>
      <c r="BL428" s="6">
        <v>57.05</v>
      </c>
      <c r="BM428" s="6">
        <f t="shared" si="78"/>
        <v>57.05</v>
      </c>
      <c r="BN428" s="6">
        <f t="shared" si="79"/>
        <v>57.05</v>
      </c>
      <c r="BO428" s="6">
        <v>25</v>
      </c>
      <c r="BP428" s="6">
        <v>25</v>
      </c>
      <c r="BQ428" s="6">
        <v>53997</v>
      </c>
      <c r="BR428" s="6">
        <v>10.896702287823487</v>
      </c>
    </row>
    <row r="429" spans="1:70" x14ac:dyDescent="0.25">
      <c r="A429" s="6">
        <v>428</v>
      </c>
      <c r="B429" s="7">
        <v>42970</v>
      </c>
      <c r="C429" s="6">
        <v>4069.0802390251001</v>
      </c>
      <c r="D429" s="6">
        <f t="shared" si="80"/>
        <v>1.5134043831731369E-2</v>
      </c>
      <c r="E429" s="6">
        <v>1.5020666662620343E-2</v>
      </c>
      <c r="F429" s="6">
        <v>1.5020666662620343E-2</v>
      </c>
      <c r="G429" s="6">
        <v>0.248587</v>
      </c>
      <c r="H429" s="6">
        <v>3.2038028812222369E-2</v>
      </c>
      <c r="I429" s="6">
        <v>3.1535516004686771E-2</v>
      </c>
      <c r="J429" s="6">
        <v>3.1535516004686771E-2</v>
      </c>
      <c r="K429" s="6">
        <v>316.78892021074398</v>
      </c>
      <c r="L429" s="6">
        <v>1.4781636836265152E-2</v>
      </c>
      <c r="M429" s="6">
        <v>1.467345322674936E-2</v>
      </c>
      <c r="N429" s="6">
        <v>1.467345322674936E-2</v>
      </c>
      <c r="O429" s="6">
        <v>53.341112020607198</v>
      </c>
      <c r="P429" s="6">
        <v>0.15283024535163425</v>
      </c>
      <c r="Q429" s="6">
        <v>0.14222000178478211</v>
      </c>
      <c r="R429" s="6">
        <v>9.8500000000000004E-2</v>
      </c>
      <c r="S429" s="6">
        <v>0.24613136366531699</v>
      </c>
      <c r="T429" s="6">
        <v>7.6431415150014681E-5</v>
      </c>
      <c r="U429" s="6">
        <v>7.6428494418225308E-5</v>
      </c>
      <c r="V429" s="6">
        <v>7.6428494418225308E-5</v>
      </c>
      <c r="W429" s="6">
        <v>801748251.03474998</v>
      </c>
      <c r="X429" s="6">
        <v>-0.42828349509372082</v>
      </c>
      <c r="Y429" s="6">
        <v>-0.42460100000000001</v>
      </c>
      <c r="Z429" s="6">
        <v>1782180000</v>
      </c>
      <c r="AA429" s="6">
        <v>0.2168955227957092</v>
      </c>
      <c r="AB429" s="6">
        <v>0.2168955227957092</v>
      </c>
      <c r="AC429" s="6">
        <v>466474643.49241197</v>
      </c>
      <c r="AD429" s="6">
        <v>-0.4807395528560573</v>
      </c>
      <c r="AE429" s="6">
        <v>-0.4807395528560573</v>
      </c>
      <c r="AF429" s="6">
        <v>303881498.738846</v>
      </c>
      <c r="AG429" s="6">
        <v>2.0298328844735098</v>
      </c>
      <c r="AH429" s="6">
        <v>1.5678399999999999</v>
      </c>
      <c r="AI429" s="6">
        <v>7721885.1517391102</v>
      </c>
      <c r="AJ429" s="6">
        <v>-0.18627290938122562</v>
      </c>
      <c r="AK429" s="6">
        <v>-0.18627290938122562</v>
      </c>
      <c r="AL429" s="6">
        <v>16522574.999999989</v>
      </c>
      <c r="AM429" s="6">
        <v>1.1882126400599142E-4</v>
      </c>
      <c r="AN429" s="6">
        <v>38343841882.999992</v>
      </c>
      <c r="AO429" s="11">
        <f t="shared" si="81"/>
        <v>-1.9897313770826244E-16</v>
      </c>
      <c r="AP429" s="6">
        <v>94202986.999999836</v>
      </c>
      <c r="AQ429" s="11">
        <f t="shared" si="82"/>
        <v>2.4085715672052182E-4</v>
      </c>
      <c r="AR429" s="6">
        <v>52592806.999999918</v>
      </c>
      <c r="AS429" s="11">
        <f t="shared" si="83"/>
        <v>2.9242584537031067E-4</v>
      </c>
      <c r="AT429" s="6">
        <v>8999999999</v>
      </c>
      <c r="AU429" s="6">
        <v>0</v>
      </c>
      <c r="AV429" s="6">
        <v>1020</v>
      </c>
      <c r="AW429" s="6">
        <v>39.720001000000003</v>
      </c>
      <c r="AX429" s="6">
        <v>3.0303789409283324E-3</v>
      </c>
      <c r="AY429" s="6">
        <v>3.0303789409283324E-3</v>
      </c>
      <c r="AZ429" s="6">
        <v>2444.040039</v>
      </c>
      <c r="BA429" s="6">
        <v>-3.4535928356924368E-3</v>
      </c>
      <c r="BB429" s="6">
        <v>-3.4535928356924368E-3</v>
      </c>
      <c r="BC429" s="6">
        <v>0.84689999999999999</v>
      </c>
      <c r="BD429" s="6">
        <f t="shared" si="72"/>
        <v>0.84689999999999999</v>
      </c>
      <c r="BE429" s="6">
        <f t="shared" si="73"/>
        <v>0.84689999999999999</v>
      </c>
      <c r="BF429" s="6">
        <v>6.6589</v>
      </c>
      <c r="BG429" s="6">
        <f t="shared" si="74"/>
        <v>6.6589</v>
      </c>
      <c r="BH429" s="6">
        <f t="shared" si="75"/>
        <v>6.6589</v>
      </c>
      <c r="BI429" s="6">
        <v>2.9279999999999999</v>
      </c>
      <c r="BJ429" s="6">
        <f t="shared" si="76"/>
        <v>2.9279999999999999</v>
      </c>
      <c r="BK429" s="6">
        <f t="shared" si="77"/>
        <v>2.9279999999999999</v>
      </c>
      <c r="BL429" s="6">
        <v>56.55</v>
      </c>
      <c r="BM429" s="6">
        <f t="shared" si="78"/>
        <v>56.55</v>
      </c>
      <c r="BN429" s="6">
        <f t="shared" si="79"/>
        <v>56.55</v>
      </c>
      <c r="BO429" s="6">
        <v>25</v>
      </c>
      <c r="BP429" s="6">
        <v>25</v>
      </c>
      <c r="BQ429" s="6">
        <v>52291</v>
      </c>
      <c r="BR429" s="6">
        <v>10.864598674681751</v>
      </c>
    </row>
    <row r="430" spans="1:70" x14ac:dyDescent="0.25">
      <c r="A430" s="6">
        <v>429</v>
      </c>
      <c r="B430" s="7">
        <v>42971</v>
      </c>
      <c r="C430" s="6">
        <v>4167.28917680219</v>
      </c>
      <c r="D430" s="6">
        <f t="shared" si="80"/>
        <v>2.4135414395421089E-2</v>
      </c>
      <c r="E430" s="6">
        <v>2.3848758494824387E-2</v>
      </c>
      <c r="F430" s="6">
        <v>2.3848758494824387E-2</v>
      </c>
      <c r="G430" s="6">
        <v>0.22053600000000001</v>
      </c>
      <c r="H430" s="6">
        <v>-0.11284178175045353</v>
      </c>
      <c r="I430" s="6">
        <v>-0.11973193800269555</v>
      </c>
      <c r="J430" s="6">
        <v>-6.7500000000000004E-2</v>
      </c>
      <c r="K430" s="6">
        <v>321.78529840492399</v>
      </c>
      <c r="L430" s="6">
        <v>1.5771947424348579E-2</v>
      </c>
      <c r="M430" s="6">
        <v>1.564886276459811E-2</v>
      </c>
      <c r="N430" s="6">
        <v>1.564886276459811E-2</v>
      </c>
      <c r="O430" s="6">
        <v>49.373887306220396</v>
      </c>
      <c r="P430" s="6">
        <v>-7.4374615828296742E-2</v>
      </c>
      <c r="Q430" s="6">
        <v>-7.7285678919832332E-2</v>
      </c>
      <c r="R430" s="6">
        <v>-7.7285678919832332E-2</v>
      </c>
      <c r="S430" s="6">
        <v>0.25584327892320702</v>
      </c>
      <c r="T430" s="6">
        <v>3.945825965965085E-2</v>
      </c>
      <c r="U430" s="6">
        <v>3.8699673262157085E-2</v>
      </c>
      <c r="V430" s="6">
        <v>3.8699673262157085E-2</v>
      </c>
      <c r="W430" s="6">
        <v>686855777.30387199</v>
      </c>
      <c r="X430" s="6">
        <v>-0.14330243138366164</v>
      </c>
      <c r="Y430" s="6">
        <v>-0.14330243138366164</v>
      </c>
      <c r="Z430" s="6">
        <v>1349560000</v>
      </c>
      <c r="AA430" s="6">
        <v>-0.24274764614124275</v>
      </c>
      <c r="AB430" s="6">
        <v>-0.24274764614124275</v>
      </c>
      <c r="AC430" s="6">
        <v>397752658.93541002</v>
      </c>
      <c r="AD430" s="6">
        <v>-0.14732201528145833</v>
      </c>
      <c r="AE430" s="6">
        <v>-0.14732201528145833</v>
      </c>
      <c r="AF430" s="6">
        <v>223964302.355187</v>
      </c>
      <c r="AG430" s="6">
        <v>-0.2629880289366987</v>
      </c>
      <c r="AH430" s="6">
        <v>-0.2629880289366987</v>
      </c>
      <c r="AI430" s="6">
        <v>9550004.7847063206</v>
      </c>
      <c r="AJ430" s="6">
        <v>0.23674525029104898</v>
      </c>
      <c r="AK430" s="6">
        <v>0.23674525029104898</v>
      </c>
      <c r="AL430" s="6">
        <v>16523900</v>
      </c>
      <c r="AM430" s="6">
        <v>8.0193311273283783E-5</v>
      </c>
      <c r="AN430" s="6">
        <v>38343841882.999962</v>
      </c>
      <c r="AO430" s="11">
        <f t="shared" si="81"/>
        <v>-7.9589255083304987E-16</v>
      </c>
      <c r="AP430" s="6">
        <v>94225557.999999762</v>
      </c>
      <c r="AQ430" s="11">
        <f t="shared" si="82"/>
        <v>2.395996211874421E-4</v>
      </c>
      <c r="AR430" s="6">
        <v>52608381.999999925</v>
      </c>
      <c r="AS430" s="11">
        <f t="shared" si="83"/>
        <v>2.9614315889257392E-4</v>
      </c>
      <c r="AT430" s="6">
        <v>8999999999</v>
      </c>
      <c r="AU430" s="6">
        <v>0</v>
      </c>
      <c r="AV430" s="6">
        <v>1020</v>
      </c>
      <c r="AW430" s="6">
        <v>39.919998</v>
      </c>
      <c r="AX430" s="6">
        <v>5.0351710716219815E-3</v>
      </c>
      <c r="AY430" s="6">
        <v>5.0351710716219815E-3</v>
      </c>
      <c r="AZ430" s="6">
        <v>2438.969971</v>
      </c>
      <c r="BA430" s="6">
        <v>-2.0744619233302145E-3</v>
      </c>
      <c r="BB430" s="6">
        <v>-2.0744619233302145E-3</v>
      </c>
      <c r="BC430" s="6">
        <v>0.84760000000000002</v>
      </c>
      <c r="BD430" s="6">
        <f t="shared" si="72"/>
        <v>0.84760000000000002</v>
      </c>
      <c r="BE430" s="6">
        <f t="shared" si="73"/>
        <v>0.84760000000000002</v>
      </c>
      <c r="BF430" s="6">
        <v>6.6619999999999999</v>
      </c>
      <c r="BG430" s="6">
        <f t="shared" si="74"/>
        <v>6.6619999999999999</v>
      </c>
      <c r="BH430" s="6">
        <f t="shared" si="75"/>
        <v>6.6619999999999999</v>
      </c>
      <c r="BI430" s="6">
        <v>2.9489999999999998</v>
      </c>
      <c r="BJ430" s="6">
        <f t="shared" si="76"/>
        <v>2.9489999999999998</v>
      </c>
      <c r="BK430" s="6">
        <f t="shared" si="77"/>
        <v>2.9489999999999998</v>
      </c>
      <c r="BL430" s="6">
        <v>56.6</v>
      </c>
      <c r="BM430" s="6">
        <f t="shared" si="78"/>
        <v>56.6</v>
      </c>
      <c r="BN430" s="6">
        <f t="shared" si="79"/>
        <v>56.6</v>
      </c>
      <c r="BO430" s="6">
        <v>25</v>
      </c>
      <c r="BP430" s="6">
        <v>25</v>
      </c>
      <c r="BQ430" s="6">
        <v>50262</v>
      </c>
      <c r="BR430" s="6">
        <v>10.825024498930237</v>
      </c>
    </row>
    <row r="431" spans="1:70" x14ac:dyDescent="0.25">
      <c r="A431" s="6">
        <v>430</v>
      </c>
      <c r="B431" s="7">
        <v>42972</v>
      </c>
      <c r="C431" s="6">
        <v>4199.8920315845698</v>
      </c>
      <c r="D431" s="6">
        <f t="shared" si="80"/>
        <v>7.8235162954057233E-3</v>
      </c>
      <c r="E431" s="6">
        <v>7.7930712800799926E-3</v>
      </c>
      <c r="F431" s="6">
        <v>7.7930712800799926E-3</v>
      </c>
      <c r="G431" s="6">
        <v>0.218694</v>
      </c>
      <c r="H431" s="6">
        <v>-8.3523778430732859E-3</v>
      </c>
      <c r="I431" s="6">
        <v>-8.3874544025632353E-3</v>
      </c>
      <c r="J431" s="6">
        <v>-8.3874544025632353E-3</v>
      </c>
      <c r="K431" s="6">
        <v>329.02528099298098</v>
      </c>
      <c r="L431" s="6">
        <v>2.2499420029271921E-2</v>
      </c>
      <c r="M431" s="6">
        <v>2.2250041726122813E-2</v>
      </c>
      <c r="N431" s="6">
        <v>2.2250041726122813E-2</v>
      </c>
      <c r="O431" s="6">
        <v>50.593370087127603</v>
      </c>
      <c r="P431" s="6">
        <v>2.4698942040838039E-2</v>
      </c>
      <c r="Q431" s="6">
        <v>2.4398854365539627E-2</v>
      </c>
      <c r="R431" s="6">
        <v>2.4398854365539627E-2</v>
      </c>
      <c r="S431" s="6">
        <v>0.26145086555153302</v>
      </c>
      <c r="T431" s="6">
        <v>2.1918053317355867E-2</v>
      </c>
      <c r="U431" s="6">
        <v>2.1681305902675779E-2</v>
      </c>
      <c r="V431" s="6">
        <v>2.1681305902675779E-2</v>
      </c>
      <c r="W431" s="6">
        <v>689332055.05840397</v>
      </c>
      <c r="X431" s="6">
        <v>3.6052368435367313E-3</v>
      </c>
      <c r="Y431" s="6">
        <v>3.6052368435367313E-3</v>
      </c>
      <c r="Z431" s="6">
        <v>512362000</v>
      </c>
      <c r="AA431" s="6">
        <v>-0.62034885444144761</v>
      </c>
      <c r="AB431" s="6">
        <v>-0.52732100000000004</v>
      </c>
      <c r="AC431" s="6">
        <v>451950699.05019403</v>
      </c>
      <c r="AD431" s="6">
        <v>0.13626066073284271</v>
      </c>
      <c r="AE431" s="6">
        <v>0.13626066073284271</v>
      </c>
      <c r="AF431" s="6">
        <v>97396636.053201094</v>
      </c>
      <c r="AG431" s="6">
        <v>-0.56512428530356196</v>
      </c>
      <c r="AH431" s="6">
        <v>-0.49238500000000002</v>
      </c>
      <c r="AI431" s="6">
        <v>8031348.2003949797</v>
      </c>
      <c r="AJ431" s="6">
        <v>-0.15902155219266126</v>
      </c>
      <c r="AK431" s="6">
        <v>-0.15902155219266126</v>
      </c>
      <c r="AL431" s="6">
        <v>16525174.999999989</v>
      </c>
      <c r="AM431" s="6">
        <v>7.7160960789451891E-5</v>
      </c>
      <c r="AN431" s="6">
        <v>38343841882.999992</v>
      </c>
      <c r="AO431" s="11">
        <f t="shared" si="81"/>
        <v>7.9589255083305056E-16</v>
      </c>
      <c r="AP431" s="6">
        <v>94244325.000000238</v>
      </c>
      <c r="AQ431" s="11">
        <f t="shared" si="82"/>
        <v>1.9917101473123549E-4</v>
      </c>
      <c r="AR431" s="6">
        <v>52623981.99999997</v>
      </c>
      <c r="AS431" s="11">
        <f t="shared" si="83"/>
        <v>2.9653069353177837E-4</v>
      </c>
      <c r="AT431" s="6">
        <v>8999999999</v>
      </c>
      <c r="AU431" s="6">
        <v>0</v>
      </c>
      <c r="AV431" s="6">
        <v>1020</v>
      </c>
      <c r="AW431" s="6">
        <v>39.590000000000003</v>
      </c>
      <c r="AX431" s="6">
        <v>-8.2664833800842434E-3</v>
      </c>
      <c r="AY431" s="6">
        <v>-8.2664833800842434E-3</v>
      </c>
      <c r="AZ431" s="6">
        <v>2443.0500489999999</v>
      </c>
      <c r="BA431" s="6">
        <v>1.6728693048758973E-3</v>
      </c>
      <c r="BB431" s="6">
        <v>1.6728693048758973E-3</v>
      </c>
      <c r="BC431" s="6">
        <v>0.8387</v>
      </c>
      <c r="BD431" s="6">
        <f t="shared" si="72"/>
        <v>0.84131</v>
      </c>
      <c r="BE431" s="6">
        <f t="shared" si="73"/>
        <v>0.84131</v>
      </c>
      <c r="BF431" s="6">
        <v>6.6497000000000002</v>
      </c>
      <c r="BG431" s="6">
        <f t="shared" si="74"/>
        <v>6.6497000000000002</v>
      </c>
      <c r="BH431" s="6">
        <f t="shared" si="75"/>
        <v>6.6497000000000002</v>
      </c>
      <c r="BI431" s="6">
        <v>2.8919999999999999</v>
      </c>
      <c r="BJ431" s="6">
        <f t="shared" si="76"/>
        <v>2.8919999999999999</v>
      </c>
      <c r="BK431" s="6">
        <f t="shared" si="77"/>
        <v>2.8919999999999999</v>
      </c>
      <c r="BL431" s="6">
        <v>56.6</v>
      </c>
      <c r="BM431" s="6">
        <f t="shared" si="78"/>
        <v>56.6</v>
      </c>
      <c r="BN431" s="6">
        <f t="shared" si="79"/>
        <v>56.6</v>
      </c>
      <c r="BO431" s="6">
        <v>25</v>
      </c>
      <c r="BP431" s="6">
        <v>25</v>
      </c>
      <c r="BQ431" s="6">
        <v>47273</v>
      </c>
      <c r="BR431" s="6">
        <v>10.763715740473742</v>
      </c>
    </row>
    <row r="432" spans="1:70" x14ac:dyDescent="0.25">
      <c r="A432" s="6">
        <v>431</v>
      </c>
      <c r="B432" s="7">
        <v>42975</v>
      </c>
      <c r="C432" s="6">
        <v>4216.2427733054701</v>
      </c>
      <c r="D432" s="6">
        <f t="shared" si="80"/>
        <v>3.8931338229500432E-3</v>
      </c>
      <c r="E432" s="6">
        <v>2.3948699687751387E-2</v>
      </c>
      <c r="F432" s="6">
        <v>2.3948699687751387E-2</v>
      </c>
      <c r="G432" s="6">
        <v>0.223638</v>
      </c>
      <c r="H432" s="6">
        <v>9.9920323427863195E-2</v>
      </c>
      <c r="I432" s="6">
        <v>9.5237743933513391E-2</v>
      </c>
      <c r="J432" s="6">
        <v>9.5237743933513391E-2</v>
      </c>
      <c r="K432" s="6">
        <v>344.20113142094101</v>
      </c>
      <c r="L432" s="6">
        <v>2.5041968438514225E-3</v>
      </c>
      <c r="M432" s="6">
        <v>2.5010665677310793E-3</v>
      </c>
      <c r="N432" s="6">
        <v>2.5010665677310793E-3</v>
      </c>
      <c r="O432" s="6">
        <v>61.784990220290297</v>
      </c>
      <c r="P432" s="6">
        <v>2.0001438389202129E-2</v>
      </c>
      <c r="Q432" s="6">
        <v>1.9804037480677765E-2</v>
      </c>
      <c r="R432" s="6">
        <v>1.9804037480677765E-2</v>
      </c>
      <c r="S432" s="6">
        <v>0.26853488366976203</v>
      </c>
      <c r="T432" s="6">
        <v>3.4807747869605263E-2</v>
      </c>
      <c r="U432" s="6">
        <v>3.4215658612883469E-2</v>
      </c>
      <c r="V432" s="6">
        <v>3.4215658612883469E-2</v>
      </c>
      <c r="W432" s="6">
        <v>652038444.48115396</v>
      </c>
      <c r="X432" s="6">
        <v>0.87040908884248802</v>
      </c>
      <c r="Y432" s="6">
        <v>0.87040908884248802</v>
      </c>
      <c r="Z432" s="6">
        <v>540170000</v>
      </c>
      <c r="AA432" s="6">
        <v>1.7789524588561521</v>
      </c>
      <c r="AB432" s="6">
        <v>1.7789524588561521</v>
      </c>
      <c r="AC432" s="6">
        <v>519874393.42389297</v>
      </c>
      <c r="AD432" s="6">
        <v>0.40486798611825964</v>
      </c>
      <c r="AE432" s="6">
        <v>0.40486798611825964</v>
      </c>
      <c r="AF432" s="6">
        <v>336960257.05472898</v>
      </c>
      <c r="AG432" s="6">
        <v>-0.35480678830428453</v>
      </c>
      <c r="AH432" s="6">
        <v>-0.35480678830428453</v>
      </c>
      <c r="AI432" s="6">
        <v>8679188.3054725006</v>
      </c>
      <c r="AJ432" s="6">
        <v>0.15209748153629096</v>
      </c>
      <c r="AK432" s="6">
        <v>0.15209748153629096</v>
      </c>
      <c r="AL432" s="6">
        <v>16530036.999999993</v>
      </c>
      <c r="AM432" s="6">
        <v>2.9421776168807464E-4</v>
      </c>
      <c r="AN432" s="6">
        <v>38343841882.999977</v>
      </c>
      <c r="AO432" s="11">
        <f t="shared" si="81"/>
        <v>-3.9794627541652494E-16</v>
      </c>
      <c r="AP432" s="6">
        <v>94300002.999999911</v>
      </c>
      <c r="AQ432" s="11">
        <f t="shared" si="82"/>
        <v>5.9078358298679556E-4</v>
      </c>
      <c r="AR432" s="6">
        <v>52674281.999999948</v>
      </c>
      <c r="AS432" s="11">
        <f t="shared" si="83"/>
        <v>9.558379675634899E-4</v>
      </c>
      <c r="AT432" s="6">
        <v>8999999999</v>
      </c>
      <c r="AU432" s="6">
        <v>0</v>
      </c>
      <c r="AV432" s="6">
        <v>1028</v>
      </c>
      <c r="AW432" s="6">
        <v>39.860000999999997</v>
      </c>
      <c r="AX432" s="6">
        <v>6.8199292750692969E-3</v>
      </c>
      <c r="AY432" s="6">
        <v>6.8199292750692969E-3</v>
      </c>
      <c r="AZ432" s="6">
        <v>2444.23999</v>
      </c>
      <c r="BA432" s="6">
        <v>4.8707188806351378E-4</v>
      </c>
      <c r="BB432" s="6">
        <v>4.8707188806351378E-4</v>
      </c>
      <c r="BC432" s="6">
        <v>0.83479999999999999</v>
      </c>
      <c r="BD432" s="6">
        <f t="shared" si="72"/>
        <v>0.84131</v>
      </c>
      <c r="BE432" s="6">
        <f t="shared" si="73"/>
        <v>0.84131</v>
      </c>
      <c r="BF432" s="6">
        <v>6.6158999999999999</v>
      </c>
      <c r="BG432" s="6">
        <f t="shared" si="74"/>
        <v>6.6158999999999999</v>
      </c>
      <c r="BH432" s="6">
        <f t="shared" si="75"/>
        <v>6.6158999999999999</v>
      </c>
      <c r="BI432" s="6">
        <v>2.9249999999999998</v>
      </c>
      <c r="BJ432" s="6">
        <f t="shared" si="76"/>
        <v>2.9249999999999998</v>
      </c>
      <c r="BK432" s="6">
        <f t="shared" si="77"/>
        <v>2.9249999999999998</v>
      </c>
      <c r="BL432" s="6">
        <v>57</v>
      </c>
      <c r="BM432" s="6">
        <f t="shared" si="78"/>
        <v>57</v>
      </c>
      <c r="BN432" s="6">
        <f t="shared" si="79"/>
        <v>57</v>
      </c>
      <c r="BO432" s="6">
        <v>39</v>
      </c>
      <c r="BP432" s="6">
        <v>21</v>
      </c>
      <c r="BQ432" s="6">
        <v>44649</v>
      </c>
      <c r="BR432" s="6">
        <v>10.706609586304646</v>
      </c>
    </row>
    <row r="433" spans="1:70" x14ac:dyDescent="0.25">
      <c r="A433" s="6">
        <v>432</v>
      </c>
      <c r="B433" s="7">
        <v>42976</v>
      </c>
      <c r="C433" s="6">
        <v>4394.0634362472301</v>
      </c>
      <c r="D433" s="6">
        <f t="shared" si="80"/>
        <v>4.2175147993755428E-2</v>
      </c>
      <c r="E433" s="6">
        <v>4.1310017491675781E-2</v>
      </c>
      <c r="F433" s="6">
        <v>4.1310017491675781E-2</v>
      </c>
      <c r="G433" s="6">
        <v>0.21817500000000001</v>
      </c>
      <c r="H433" s="6">
        <v>-2.4427870039975298E-2</v>
      </c>
      <c r="I433" s="6">
        <v>-2.4731180125063951E-2</v>
      </c>
      <c r="J433" s="6">
        <v>-2.4731180125063951E-2</v>
      </c>
      <c r="K433" s="6">
        <v>366.809589912788</v>
      </c>
      <c r="L433" s="6">
        <v>6.568385873257912E-2</v>
      </c>
      <c r="M433" s="6">
        <v>6.361671396565062E-2</v>
      </c>
      <c r="N433" s="6">
        <v>6.361671396565062E-2</v>
      </c>
      <c r="O433" s="6">
        <v>62.588378042094703</v>
      </c>
      <c r="P433" s="6">
        <v>1.3002961058017173E-2</v>
      </c>
      <c r="Q433" s="6">
        <v>1.2919148320533952E-2</v>
      </c>
      <c r="R433" s="6">
        <v>1.2919148320533952E-2</v>
      </c>
      <c r="S433" s="6">
        <v>0.27113866273081499</v>
      </c>
      <c r="T433" s="6">
        <v>9.6962414173908072E-3</v>
      </c>
      <c r="U433" s="6">
        <v>9.6495345466044453E-3</v>
      </c>
      <c r="V433" s="6">
        <v>9.6495345466044453E-3</v>
      </c>
      <c r="W433" s="6">
        <v>864725915.09757805</v>
      </c>
      <c r="X433" s="6">
        <v>0.32618854366120348</v>
      </c>
      <c r="Y433" s="6">
        <v>0.32618854366120348</v>
      </c>
      <c r="Z433" s="6">
        <v>270649000</v>
      </c>
      <c r="AA433" s="6">
        <v>-0.49895588425865933</v>
      </c>
      <c r="AB433" s="6">
        <v>-0.49895588425865933</v>
      </c>
      <c r="AC433" s="6">
        <v>767166476.135782</v>
      </c>
      <c r="AD433" s="6">
        <v>0.4756765977320469</v>
      </c>
      <c r="AE433" s="6">
        <v>0.4756765977320469</v>
      </c>
      <c r="AF433" s="6">
        <v>171372832.637896</v>
      </c>
      <c r="AG433" s="6">
        <v>-0.49141529586956101</v>
      </c>
      <c r="AH433" s="6">
        <v>-0.49141529586956101</v>
      </c>
      <c r="AI433" s="6">
        <v>7058233.7983029801</v>
      </c>
      <c r="AJ433" s="6">
        <v>-0.18676337580410116</v>
      </c>
      <c r="AK433" s="6">
        <v>-0.18676337580410116</v>
      </c>
      <c r="AL433" s="6">
        <v>16531837</v>
      </c>
      <c r="AM433" s="6">
        <v>1.0889267822010631E-4</v>
      </c>
      <c r="AN433" s="6">
        <v>38343841882.999977</v>
      </c>
      <c r="AO433" s="11">
        <f t="shared" si="81"/>
        <v>0</v>
      </c>
      <c r="AP433" s="6">
        <v>94319038.999999836</v>
      </c>
      <c r="AQ433" s="11">
        <f t="shared" si="82"/>
        <v>2.0186637745839216E-4</v>
      </c>
      <c r="AR433" s="6">
        <v>52691957.00000003</v>
      </c>
      <c r="AS433" s="11">
        <f t="shared" si="83"/>
        <v>3.355527465961847E-4</v>
      </c>
      <c r="AT433" s="6">
        <v>8999999999</v>
      </c>
      <c r="AU433" s="6">
        <v>0</v>
      </c>
      <c r="AV433" s="6">
        <v>1028</v>
      </c>
      <c r="AW433" s="6">
        <v>39.869999</v>
      </c>
      <c r="AX433" s="6">
        <v>2.508278913491011E-4</v>
      </c>
      <c r="AY433" s="6">
        <v>2.508278913491011E-4</v>
      </c>
      <c r="AZ433" s="6">
        <v>2446.3000489999999</v>
      </c>
      <c r="BA433" s="6">
        <v>8.4282190309794831E-4</v>
      </c>
      <c r="BB433" s="6">
        <v>8.4282190309794831E-4</v>
      </c>
      <c r="BC433" s="6">
        <v>0.83530000000000004</v>
      </c>
      <c r="BD433" s="6">
        <f t="shared" si="72"/>
        <v>0.84131</v>
      </c>
      <c r="BE433" s="6">
        <f t="shared" si="73"/>
        <v>0.84131</v>
      </c>
      <c r="BF433" s="6">
        <v>6.5968</v>
      </c>
      <c r="BG433" s="6">
        <f t="shared" si="74"/>
        <v>6.5968</v>
      </c>
      <c r="BH433" s="6">
        <f t="shared" si="75"/>
        <v>6.5968</v>
      </c>
      <c r="BI433" s="6">
        <v>2.9609999999999999</v>
      </c>
      <c r="BJ433" s="6">
        <f t="shared" si="76"/>
        <v>2.9609999999999999</v>
      </c>
      <c r="BK433" s="6">
        <f t="shared" si="77"/>
        <v>2.9609999999999999</v>
      </c>
      <c r="BL433" s="6">
        <v>57.35</v>
      </c>
      <c r="BM433" s="6">
        <f t="shared" si="78"/>
        <v>57.35</v>
      </c>
      <c r="BN433" s="6">
        <f t="shared" si="79"/>
        <v>57.35</v>
      </c>
      <c r="BO433" s="6">
        <v>39</v>
      </c>
      <c r="BP433" s="6">
        <v>21</v>
      </c>
      <c r="BQ433" s="6">
        <v>49322</v>
      </c>
      <c r="BR433" s="6">
        <v>10.806145782678987</v>
      </c>
    </row>
    <row r="434" spans="1:70" x14ac:dyDescent="0.25">
      <c r="A434" s="6">
        <v>433</v>
      </c>
      <c r="B434" s="7">
        <v>42977</v>
      </c>
      <c r="C434" s="6">
        <v>4553.8065271368596</v>
      </c>
      <c r="D434" s="6">
        <f t="shared" si="80"/>
        <v>3.6354297840101003E-2</v>
      </c>
      <c r="E434" s="6">
        <v>3.5709071705438356E-2</v>
      </c>
      <c r="F434" s="6">
        <v>3.5709071705438356E-2</v>
      </c>
      <c r="G434" s="6">
        <v>0.22681000000000001</v>
      </c>
      <c r="H434" s="6">
        <v>3.9578320155838217E-2</v>
      </c>
      <c r="I434" s="6">
        <v>3.881516954296943E-2</v>
      </c>
      <c r="J434" s="6">
        <v>3.881516954296943E-2</v>
      </c>
      <c r="K434" s="6">
        <v>378.90633073469098</v>
      </c>
      <c r="L434" s="6">
        <v>3.2978256715641169E-2</v>
      </c>
      <c r="M434" s="6">
        <v>3.2446141237989619E-2</v>
      </c>
      <c r="N434" s="6">
        <v>3.2446141237989619E-2</v>
      </c>
      <c r="O434" s="6">
        <v>64.709134450827605</v>
      </c>
      <c r="P434" s="6">
        <v>3.3884188647715988E-2</v>
      </c>
      <c r="Q434" s="6">
        <v>3.3322766571351643E-2</v>
      </c>
      <c r="R434" s="6">
        <v>3.3322766571351643E-2</v>
      </c>
      <c r="S434" s="6">
        <v>0.29538622671679998</v>
      </c>
      <c r="T434" s="6">
        <v>8.9428647843033143E-2</v>
      </c>
      <c r="U434" s="6">
        <v>8.5653382521838475E-2</v>
      </c>
      <c r="V434" s="6">
        <v>8.5653382521838475E-2</v>
      </c>
      <c r="W434" s="6">
        <v>674336659.48738301</v>
      </c>
      <c r="X434" s="6">
        <v>-0.22017294993259337</v>
      </c>
      <c r="Y434" s="6">
        <v>-0.22017294993259337</v>
      </c>
      <c r="Z434" s="6">
        <v>177740000</v>
      </c>
      <c r="AA434" s="6">
        <v>-0.34328225857106437</v>
      </c>
      <c r="AB434" s="6">
        <v>-0.34328225857106437</v>
      </c>
      <c r="AC434" s="6">
        <v>852991842.17037404</v>
      </c>
      <c r="AD434" s="6">
        <v>0.11187319663248901</v>
      </c>
      <c r="AE434" s="6">
        <v>0.11187319663248901</v>
      </c>
      <c r="AF434" s="6">
        <v>126135698.713075</v>
      </c>
      <c r="AG434" s="6">
        <v>-0.26396910892174652</v>
      </c>
      <c r="AH434" s="6">
        <v>-0.26396910892174652</v>
      </c>
      <c r="AI434" s="6">
        <v>8062773.4483681899</v>
      </c>
      <c r="AJ434" s="6">
        <v>0.1423216740577129</v>
      </c>
      <c r="AK434" s="6">
        <v>0.1423216740577129</v>
      </c>
      <c r="AL434" s="6">
        <v>16533974.999999985</v>
      </c>
      <c r="AM434" s="6">
        <v>1.2932622067257855E-4</v>
      </c>
      <c r="AN434" s="6">
        <v>38343841883</v>
      </c>
      <c r="AO434" s="11">
        <f t="shared" si="81"/>
        <v>5.9691941312478765E-16</v>
      </c>
      <c r="AP434" s="6">
        <v>94338015.000000149</v>
      </c>
      <c r="AQ434" s="11">
        <f t="shared" si="82"/>
        <v>2.0118949685559199E-4</v>
      </c>
      <c r="AR434" s="6">
        <v>52709381.999999963</v>
      </c>
      <c r="AS434" s="11">
        <f t="shared" si="83"/>
        <v>3.3069563159198915E-4</v>
      </c>
      <c r="AT434" s="6">
        <v>8999999999</v>
      </c>
      <c r="AU434" s="6">
        <v>0</v>
      </c>
      <c r="AV434" s="6">
        <v>1028</v>
      </c>
      <c r="AW434" s="6">
        <v>39.849997999999999</v>
      </c>
      <c r="AX434" s="6">
        <v>-5.0165539256724341E-4</v>
      </c>
      <c r="AY434" s="6">
        <v>-5.0165539256724341E-4</v>
      </c>
      <c r="AZ434" s="6">
        <v>2457.5900879999999</v>
      </c>
      <c r="BA434" s="6">
        <v>4.6151489080888206E-3</v>
      </c>
      <c r="BB434" s="6">
        <v>4.6151489080888206E-3</v>
      </c>
      <c r="BC434" s="6">
        <v>0.84150000000000003</v>
      </c>
      <c r="BD434" s="6">
        <f t="shared" si="72"/>
        <v>0.84150000000000003</v>
      </c>
      <c r="BE434" s="6">
        <f t="shared" si="73"/>
        <v>0.84150000000000003</v>
      </c>
      <c r="BF434" s="6">
        <v>6.5944000000000003</v>
      </c>
      <c r="BG434" s="6">
        <f t="shared" si="74"/>
        <v>6.5944000000000003</v>
      </c>
      <c r="BH434" s="6">
        <f t="shared" si="75"/>
        <v>6.5944000000000003</v>
      </c>
      <c r="BI434" s="6">
        <v>2.9390000000000001</v>
      </c>
      <c r="BJ434" s="6">
        <f t="shared" si="76"/>
        <v>2.9390000000000001</v>
      </c>
      <c r="BK434" s="6">
        <f t="shared" si="77"/>
        <v>2.9390000000000001</v>
      </c>
      <c r="BL434" s="6">
        <v>58.05</v>
      </c>
      <c r="BM434" s="6">
        <f t="shared" si="78"/>
        <v>58.05</v>
      </c>
      <c r="BN434" s="6">
        <f t="shared" si="79"/>
        <v>58.05</v>
      </c>
      <c r="BO434" s="6">
        <v>39</v>
      </c>
      <c r="BP434" s="6">
        <v>21</v>
      </c>
      <c r="BQ434" s="6">
        <v>51636</v>
      </c>
      <c r="BR434" s="6">
        <v>10.851993748772641</v>
      </c>
    </row>
    <row r="435" spans="1:70" x14ac:dyDescent="0.25">
      <c r="A435" s="6">
        <v>434</v>
      </c>
      <c r="B435" s="7">
        <v>42978</v>
      </c>
      <c r="C435" s="6">
        <v>4702.9381630845801</v>
      </c>
      <c r="D435" s="6">
        <f t="shared" si="80"/>
        <v>3.2748786110920892E-2</v>
      </c>
      <c r="E435" s="6">
        <v>3.2223971899149745E-2</v>
      </c>
      <c r="F435" s="6">
        <v>3.2223971899149745E-2</v>
      </c>
      <c r="G435" s="6">
        <v>0.25408500000000001</v>
      </c>
      <c r="H435" s="6">
        <v>0.12025483885190244</v>
      </c>
      <c r="I435" s="6">
        <v>0.11355619411411039</v>
      </c>
      <c r="J435" s="6">
        <v>0.11355619411411039</v>
      </c>
      <c r="K435" s="6">
        <v>382.93445075457203</v>
      </c>
      <c r="L435" s="6">
        <v>1.0630912426484425E-2</v>
      </c>
      <c r="M435" s="6">
        <v>1.0574801599514943E-2</v>
      </c>
      <c r="N435" s="6">
        <v>1.0574801599514943E-2</v>
      </c>
      <c r="O435" s="6">
        <v>72.070961194536906</v>
      </c>
      <c r="P435" s="6">
        <v>0.11376796809581102</v>
      </c>
      <c r="Q435" s="6">
        <v>0.10774883264317221</v>
      </c>
      <c r="R435" s="6">
        <v>9.8500000000000004E-2</v>
      </c>
      <c r="S435" s="6">
        <v>0.33730628486619102</v>
      </c>
      <c r="T435" s="6">
        <v>0.14191608936994099</v>
      </c>
      <c r="U435" s="6">
        <v>0.13270763162527474</v>
      </c>
      <c r="V435" s="6">
        <v>0.13270763162527474</v>
      </c>
      <c r="W435" s="6">
        <v>675647444.68300295</v>
      </c>
      <c r="X435" s="6">
        <v>1.9438142316278236E-3</v>
      </c>
      <c r="Y435" s="6">
        <v>1.9438142316278236E-3</v>
      </c>
      <c r="Z435" s="6">
        <v>421998000</v>
      </c>
      <c r="AA435" s="6">
        <v>1.374243276696298</v>
      </c>
      <c r="AB435" s="6">
        <v>1.374243276696298</v>
      </c>
      <c r="AC435" s="6">
        <v>414360266.00919503</v>
      </c>
      <c r="AD435" s="6">
        <v>-0.51422716428930171</v>
      </c>
      <c r="AE435" s="6">
        <v>-0.51422716428930171</v>
      </c>
      <c r="AF435" s="6">
        <v>401750472.26164001</v>
      </c>
      <c r="AG435" s="6">
        <v>2.185065579059541</v>
      </c>
      <c r="AH435" s="6">
        <v>1.5678399999999999</v>
      </c>
      <c r="AI435" s="6">
        <v>21259285.6621252</v>
      </c>
      <c r="AJ435" s="6">
        <v>1.6367211975214098</v>
      </c>
      <c r="AK435" s="6">
        <v>1.6367211975214098</v>
      </c>
      <c r="AL435" s="6">
        <v>16536011.999999985</v>
      </c>
      <c r="AM435" s="6">
        <v>1.2320086367615784E-4</v>
      </c>
      <c r="AN435" s="6">
        <v>38343841882.999985</v>
      </c>
      <c r="AO435" s="11">
        <f t="shared" si="81"/>
        <v>-3.9794627541652489E-16</v>
      </c>
      <c r="AP435" s="6">
        <v>94356746.99999997</v>
      </c>
      <c r="AQ435" s="11">
        <f t="shared" si="82"/>
        <v>1.9856258370309313E-4</v>
      </c>
      <c r="AR435" s="6">
        <v>52724432</v>
      </c>
      <c r="AS435" s="11">
        <f t="shared" si="83"/>
        <v>2.8552791607454748E-4</v>
      </c>
      <c r="AT435" s="6">
        <v>8999999999</v>
      </c>
      <c r="AU435" s="6">
        <v>0</v>
      </c>
      <c r="AV435" s="6">
        <v>1028</v>
      </c>
      <c r="AW435" s="6">
        <v>40.580002</v>
      </c>
      <c r="AX435" s="6">
        <v>1.8318796402449027E-2</v>
      </c>
      <c r="AY435" s="6">
        <v>9.5010000000000008E-3</v>
      </c>
      <c r="AZ435" s="6">
        <v>2471.6499020000001</v>
      </c>
      <c r="BA435" s="6">
        <v>5.7209760360980863E-3</v>
      </c>
      <c r="BB435" s="6">
        <v>5.7209760360980863E-3</v>
      </c>
      <c r="BC435" s="6">
        <v>0.8397</v>
      </c>
      <c r="BD435" s="6">
        <f t="shared" si="72"/>
        <v>0.84131</v>
      </c>
      <c r="BE435" s="6">
        <f t="shared" si="73"/>
        <v>0.84131</v>
      </c>
      <c r="BF435" s="6">
        <v>6.5899000000000001</v>
      </c>
      <c r="BG435" s="6">
        <f t="shared" si="74"/>
        <v>6.5899000000000001</v>
      </c>
      <c r="BH435" s="6">
        <f t="shared" si="75"/>
        <v>6.5899000000000001</v>
      </c>
      <c r="BI435" s="6">
        <v>3.04</v>
      </c>
      <c r="BJ435" s="6">
        <f t="shared" si="76"/>
        <v>3.04</v>
      </c>
      <c r="BK435" s="6">
        <f t="shared" si="77"/>
        <v>3.04</v>
      </c>
      <c r="BL435" s="6">
        <v>58.05</v>
      </c>
      <c r="BM435" s="6">
        <f t="shared" si="78"/>
        <v>58.05</v>
      </c>
      <c r="BN435" s="6">
        <f t="shared" si="79"/>
        <v>58.05</v>
      </c>
      <c r="BO435" s="6">
        <v>39</v>
      </c>
      <c r="BP435" s="6">
        <v>21</v>
      </c>
      <c r="BQ435" s="6">
        <v>55779</v>
      </c>
      <c r="BR435" s="6">
        <v>10.92917066118148</v>
      </c>
    </row>
    <row r="436" spans="1:70" x14ac:dyDescent="0.25">
      <c r="A436" s="6">
        <v>435</v>
      </c>
      <c r="B436" s="7">
        <v>42979</v>
      </c>
      <c r="C436" s="6">
        <v>4863.1930486840502</v>
      </c>
      <c r="D436" s="6">
        <f t="shared" si="80"/>
        <v>3.4075482186302346E-2</v>
      </c>
      <c r="E436" s="6">
        <v>3.3507773602030201E-2</v>
      </c>
      <c r="F436" s="6">
        <v>3.3507773602030201E-2</v>
      </c>
      <c r="G436" s="6">
        <v>0.24964500000000001</v>
      </c>
      <c r="H436" s="6">
        <v>-1.7474467205856305E-2</v>
      </c>
      <c r="I436" s="6">
        <v>-1.762894799965541E-2</v>
      </c>
      <c r="J436" s="6">
        <v>-1.762894799965541E-2</v>
      </c>
      <c r="K436" s="6">
        <v>386.343057000935</v>
      </c>
      <c r="L436" s="6">
        <v>8.9012786382795354E-3</v>
      </c>
      <c r="M436" s="6">
        <v>8.8618957901798676E-3</v>
      </c>
      <c r="N436" s="6">
        <v>8.8618957901798676E-3</v>
      </c>
      <c r="O436" s="6">
        <v>85.749006431995099</v>
      </c>
      <c r="P436" s="6">
        <v>0.1897858029191237</v>
      </c>
      <c r="Q436" s="6">
        <v>0.17377329337498051</v>
      </c>
      <c r="R436" s="6">
        <v>9.8500000000000004E-2</v>
      </c>
      <c r="S436" s="6">
        <v>0.331861147119413</v>
      </c>
      <c r="T436" s="6">
        <v>-1.6143007086091194E-2</v>
      </c>
      <c r="U436" s="6">
        <v>-1.6274724896225064E-2</v>
      </c>
      <c r="V436" s="6">
        <v>-1.6274724896225064E-2</v>
      </c>
      <c r="W436" s="6">
        <v>909131411.60534704</v>
      </c>
      <c r="X436" s="6">
        <v>0.34557070963524328</v>
      </c>
      <c r="Y436" s="6">
        <v>0.34557070963524328</v>
      </c>
      <c r="Z436" s="6">
        <v>301857000</v>
      </c>
      <c r="AA436" s="6">
        <v>-0.28469566206474911</v>
      </c>
      <c r="AB436" s="6">
        <v>-0.28469566206474911</v>
      </c>
      <c r="AC436" s="6">
        <v>505643412.79328603</v>
      </c>
      <c r="AD436" s="6">
        <v>0.2202989868291699</v>
      </c>
      <c r="AE436" s="6">
        <v>0.2202989868291699</v>
      </c>
      <c r="AF436" s="6">
        <v>1004841969.80922</v>
      </c>
      <c r="AG436" s="6">
        <v>1.5011593991476795</v>
      </c>
      <c r="AH436" s="6">
        <v>1.5011593991476795</v>
      </c>
      <c r="AI436" s="6">
        <v>11185700.5269181</v>
      </c>
      <c r="AJ436" s="6">
        <v>-0.47384400846326868</v>
      </c>
      <c r="AK436" s="6">
        <v>-0.47384400846326868</v>
      </c>
      <c r="AL436" s="6">
        <v>16538162</v>
      </c>
      <c r="AM436" s="6">
        <v>1.3001925736476867E-4</v>
      </c>
      <c r="AN436" s="6">
        <v>38343841882.999985</v>
      </c>
      <c r="AO436" s="11">
        <f t="shared" si="81"/>
        <v>0</v>
      </c>
      <c r="AP436" s="6">
        <v>94375657.00000003</v>
      </c>
      <c r="AQ436" s="11">
        <f t="shared" si="82"/>
        <v>2.0040962200678253E-4</v>
      </c>
      <c r="AR436" s="6">
        <v>52740057.000000022</v>
      </c>
      <c r="AS436" s="11">
        <f t="shared" si="83"/>
        <v>2.9635217312577879E-4</v>
      </c>
      <c r="AT436" s="6">
        <v>8999999999</v>
      </c>
      <c r="AU436" s="6">
        <v>0</v>
      </c>
      <c r="AV436" s="6">
        <v>1028</v>
      </c>
      <c r="AW436" s="6">
        <v>40.93</v>
      </c>
      <c r="AX436" s="6">
        <v>8.6248886828541645E-3</v>
      </c>
      <c r="AY436" s="6">
        <v>8.6248886828541645E-3</v>
      </c>
      <c r="AZ436" s="6">
        <v>2476.5500489999999</v>
      </c>
      <c r="BA436" s="6">
        <v>1.9825408914242878E-3</v>
      </c>
      <c r="BB436" s="6">
        <v>1.9825408914242878E-3</v>
      </c>
      <c r="BC436" s="6">
        <v>0.84330000000000005</v>
      </c>
      <c r="BD436" s="6">
        <f t="shared" si="72"/>
        <v>0.84330000000000005</v>
      </c>
      <c r="BE436" s="6">
        <f t="shared" si="73"/>
        <v>0.84330000000000005</v>
      </c>
      <c r="BF436" s="6">
        <v>6.5590999999999999</v>
      </c>
      <c r="BG436" s="6">
        <f t="shared" si="74"/>
        <v>6.5590999999999999</v>
      </c>
      <c r="BH436" s="6">
        <f t="shared" si="75"/>
        <v>6.5590999999999999</v>
      </c>
      <c r="BI436" s="6">
        <v>3.07</v>
      </c>
      <c r="BJ436" s="6">
        <f t="shared" si="76"/>
        <v>3.07</v>
      </c>
      <c r="BK436" s="6">
        <f t="shared" si="77"/>
        <v>3.07</v>
      </c>
      <c r="BL436" s="6">
        <v>58.05</v>
      </c>
      <c r="BM436" s="6">
        <f t="shared" si="78"/>
        <v>58.05</v>
      </c>
      <c r="BN436" s="6">
        <f t="shared" si="79"/>
        <v>58.05</v>
      </c>
      <c r="BO436" s="6">
        <v>39</v>
      </c>
      <c r="BP436" s="6">
        <v>21</v>
      </c>
      <c r="BQ436" s="6">
        <v>54045</v>
      </c>
      <c r="BR436" s="6">
        <v>10.897590814778392</v>
      </c>
    </row>
    <row r="437" spans="1:70" x14ac:dyDescent="0.25">
      <c r="A437" s="6">
        <v>436</v>
      </c>
      <c r="B437" s="7">
        <v>42982</v>
      </c>
      <c r="C437" s="6">
        <v>4317.1851877161198</v>
      </c>
      <c r="D437" s="6">
        <f t="shared" si="80"/>
        <v>-0.11227353212220861</v>
      </c>
      <c r="E437" s="6">
        <v>-7.0484934661513038E-2</v>
      </c>
      <c r="F437" s="6">
        <v>-6.7599999999999993E-2</v>
      </c>
      <c r="G437" s="6">
        <v>0.20646200000000001</v>
      </c>
      <c r="H437" s="6">
        <v>-9.7820387331329042E-2</v>
      </c>
      <c r="I437" s="6">
        <v>-0.10294165161555859</v>
      </c>
      <c r="J437" s="6">
        <v>-6.7500000000000004E-2</v>
      </c>
      <c r="K437" s="6">
        <v>299.71733188554902</v>
      </c>
      <c r="L437" s="6">
        <v>-0.14349160559516369</v>
      </c>
      <c r="M437" s="6">
        <v>-0.154891160443064</v>
      </c>
      <c r="N437" s="6">
        <v>-9.2299999999999993E-2</v>
      </c>
      <c r="O437" s="6">
        <v>67.714122846981198</v>
      </c>
      <c r="P437" s="6">
        <v>-0.13861729534439826</v>
      </c>
      <c r="Q437" s="6">
        <v>-0.149216384743866</v>
      </c>
      <c r="R437" s="6">
        <v>-8.2199999999999995E-2</v>
      </c>
      <c r="S437" s="6">
        <v>0.28108855773723401</v>
      </c>
      <c r="T437" s="6">
        <v>-9.3519869798413452E-2</v>
      </c>
      <c r="U437" s="6">
        <v>-9.8186168275573416E-2</v>
      </c>
      <c r="V437" s="6">
        <v>-9.8186168275573416E-2</v>
      </c>
      <c r="W437" s="6">
        <v>1554585273.63607</v>
      </c>
      <c r="X437" s="6">
        <v>0.54352514255168127</v>
      </c>
      <c r="Y437" s="6">
        <v>0.54352514255168127</v>
      </c>
      <c r="Z437" s="6">
        <v>240074000</v>
      </c>
      <c r="AA437" s="6">
        <v>0.26862855965208016</v>
      </c>
      <c r="AB437" s="6">
        <v>0.26862855965208016</v>
      </c>
      <c r="AC437" s="6">
        <v>1278523027.0732501</v>
      </c>
      <c r="AD437" s="6">
        <v>0.90486142290449711</v>
      </c>
      <c r="AE437" s="6">
        <v>0.90486142290449711</v>
      </c>
      <c r="AF437" s="6">
        <v>540443272.19785595</v>
      </c>
      <c r="AG437" s="6">
        <v>0.2833611876067198</v>
      </c>
      <c r="AH437" s="6">
        <v>0.2833611876067198</v>
      </c>
      <c r="AI437" s="6">
        <v>8591470.9033314902</v>
      </c>
      <c r="AJ437" s="6">
        <v>0.28685668696536165</v>
      </c>
      <c r="AK437" s="6">
        <v>0.28685668696536165</v>
      </c>
      <c r="AL437" s="6">
        <v>16544349.99999998</v>
      </c>
      <c r="AM437" s="6">
        <v>3.7416491626938417E-4</v>
      </c>
      <c r="AN437" s="6">
        <v>38343841882.999969</v>
      </c>
      <c r="AO437" s="11">
        <f t="shared" si="81"/>
        <v>-3.9794627541652503E-16</v>
      </c>
      <c r="AP437" s="6">
        <v>94431860.999999896</v>
      </c>
      <c r="AQ437" s="11">
        <f t="shared" si="82"/>
        <v>5.955349269766236E-4</v>
      </c>
      <c r="AR437" s="6">
        <v>52782782.00000003</v>
      </c>
      <c r="AS437" s="11">
        <f t="shared" si="83"/>
        <v>8.1010530572629897E-4</v>
      </c>
      <c r="AT437" s="6">
        <v>8999999999</v>
      </c>
      <c r="AU437" s="6">
        <v>0</v>
      </c>
      <c r="AV437" s="6">
        <v>1077</v>
      </c>
      <c r="AW437" s="6">
        <v>40.93</v>
      </c>
      <c r="AX437" s="6">
        <v>0</v>
      </c>
      <c r="AY437" s="6">
        <v>0</v>
      </c>
      <c r="AZ437" s="6">
        <v>2476.5500489999999</v>
      </c>
      <c r="BA437" s="6">
        <v>0</v>
      </c>
      <c r="BB437" s="6">
        <v>0</v>
      </c>
      <c r="BC437" s="6">
        <v>0.84060000000000001</v>
      </c>
      <c r="BD437" s="6">
        <f t="shared" si="72"/>
        <v>0.84131</v>
      </c>
      <c r="BE437" s="6">
        <f t="shared" si="73"/>
        <v>0.84131</v>
      </c>
      <c r="BF437" s="6">
        <v>6.5309999999999997</v>
      </c>
      <c r="BG437" s="6">
        <f t="shared" si="74"/>
        <v>6.5309999999999997</v>
      </c>
      <c r="BH437" s="6">
        <f t="shared" si="75"/>
        <v>6.5309999999999997</v>
      </c>
      <c r="BI437" s="6">
        <v>3.0209999999999999</v>
      </c>
      <c r="BJ437" s="6">
        <f t="shared" si="76"/>
        <v>3.0209999999999999</v>
      </c>
      <c r="BK437" s="6">
        <f t="shared" si="77"/>
        <v>3.0209999999999999</v>
      </c>
      <c r="BL437" s="6">
        <v>58.05</v>
      </c>
      <c r="BM437" s="6">
        <f t="shared" si="78"/>
        <v>58.05</v>
      </c>
      <c r="BN437" s="6">
        <f t="shared" si="79"/>
        <v>58.05</v>
      </c>
      <c r="BO437" s="6">
        <v>29</v>
      </c>
      <c r="BP437" s="6">
        <v>25</v>
      </c>
      <c r="BQ437" s="6">
        <v>53977</v>
      </c>
      <c r="BR437" s="6">
        <v>10.896331835126059</v>
      </c>
    </row>
    <row r="438" spans="1:70" x14ac:dyDescent="0.25">
      <c r="A438" s="6">
        <v>437</v>
      </c>
      <c r="B438" s="7">
        <v>42983</v>
      </c>
      <c r="C438" s="6">
        <v>4447.8755922109303</v>
      </c>
      <c r="D438" s="6">
        <f t="shared" si="80"/>
        <v>3.0272133071027343E-2</v>
      </c>
      <c r="E438" s="6">
        <v>2.9822974210132216E-2</v>
      </c>
      <c r="F438" s="6">
        <v>2.9822974210132216E-2</v>
      </c>
      <c r="G438" s="6">
        <v>0.216226</v>
      </c>
      <c r="H438" s="6">
        <v>4.7291995621470267E-2</v>
      </c>
      <c r="I438" s="6">
        <v>4.6207780897012621E-2</v>
      </c>
      <c r="J438" s="6">
        <v>4.6207780897012621E-2</v>
      </c>
      <c r="K438" s="6">
        <v>318.97280411587201</v>
      </c>
      <c r="L438" s="6">
        <v>6.4245441226855535E-2</v>
      </c>
      <c r="M438" s="6">
        <v>6.226604216219863E-2</v>
      </c>
      <c r="N438" s="6">
        <v>6.226604216219863E-2</v>
      </c>
      <c r="O438" s="6">
        <v>73.179785789095504</v>
      </c>
      <c r="P438" s="6">
        <v>8.0716735480211188E-2</v>
      </c>
      <c r="Q438" s="6">
        <v>7.7624464985011535E-2</v>
      </c>
      <c r="R438" s="6">
        <v>7.7624464985011535E-2</v>
      </c>
      <c r="S438" s="6">
        <v>0.29245086707601597</v>
      </c>
      <c r="T438" s="6">
        <v>4.0422525307499804E-2</v>
      </c>
      <c r="U438" s="6">
        <v>3.9626904980344775E-2</v>
      </c>
      <c r="V438" s="6">
        <v>3.9626904980344775E-2</v>
      </c>
      <c r="W438" s="6">
        <v>1626968192.5304101</v>
      </c>
      <c r="X438" s="6">
        <v>4.6560918929227521E-2</v>
      </c>
      <c r="Y438" s="6">
        <v>4.6560918929227521E-2</v>
      </c>
      <c r="Z438" s="6">
        <v>242231000</v>
      </c>
      <c r="AA438" s="6">
        <v>8.9847297083399287E-3</v>
      </c>
      <c r="AB438" s="6">
        <v>8.9847297083399287E-3</v>
      </c>
      <c r="AC438" s="6">
        <v>1099567125.3565099</v>
      </c>
      <c r="AD438" s="6">
        <v>-0.13997080844636775</v>
      </c>
      <c r="AE438" s="6">
        <v>-0.13997080844636775</v>
      </c>
      <c r="AF438" s="6">
        <v>575256828.80880594</v>
      </c>
      <c r="AG438" s="6">
        <v>6.4416671280542417E-2</v>
      </c>
      <c r="AH438" s="6">
        <v>6.4416671280542417E-2</v>
      </c>
      <c r="AI438" s="6">
        <v>6523187.9447062798</v>
      </c>
      <c r="AJ438" s="6">
        <v>-0.24073677044325417</v>
      </c>
      <c r="AK438" s="6">
        <v>-0.24073677044325417</v>
      </c>
      <c r="AL438" s="6">
        <v>16546824.999999994</v>
      </c>
      <c r="AM438" s="6">
        <v>1.4959789898151964E-4</v>
      </c>
      <c r="AN438" s="6">
        <v>38343841882.999962</v>
      </c>
      <c r="AO438" s="11">
        <f t="shared" si="81"/>
        <v>-1.9897313770826259E-16</v>
      </c>
      <c r="AP438" s="6">
        <v>94451100.999999866</v>
      </c>
      <c r="AQ438" s="11">
        <f t="shared" si="82"/>
        <v>2.0374479329566763E-4</v>
      </c>
      <c r="AR438" s="6">
        <v>52797456.999999985</v>
      </c>
      <c r="AS438" s="11">
        <f t="shared" si="83"/>
        <v>2.7802627000515599E-4</v>
      </c>
      <c r="AT438" s="6">
        <v>8999999999</v>
      </c>
      <c r="AU438" s="6">
        <v>0</v>
      </c>
      <c r="AV438" s="6">
        <v>1077</v>
      </c>
      <c r="AW438" s="6">
        <v>40.869999</v>
      </c>
      <c r="AX438" s="6">
        <v>-1.4659418519423345E-3</v>
      </c>
      <c r="AY438" s="6">
        <v>-1.4659418519423345E-3</v>
      </c>
      <c r="AZ438" s="6">
        <v>2457.8500979999999</v>
      </c>
      <c r="BA438" s="6">
        <v>-7.5508068199755798E-3</v>
      </c>
      <c r="BB438" s="6">
        <v>-7.5508068199755798E-3</v>
      </c>
      <c r="BC438" s="6">
        <v>0.83940000000000003</v>
      </c>
      <c r="BD438" s="6">
        <f t="shared" si="72"/>
        <v>0.84131</v>
      </c>
      <c r="BE438" s="6">
        <f t="shared" si="73"/>
        <v>0.84131</v>
      </c>
      <c r="BF438" s="6">
        <v>6.5388000000000002</v>
      </c>
      <c r="BG438" s="6">
        <f t="shared" si="74"/>
        <v>6.5388000000000002</v>
      </c>
      <c r="BH438" s="6">
        <f t="shared" si="75"/>
        <v>6.5388000000000002</v>
      </c>
      <c r="BI438" s="6">
        <v>2.972</v>
      </c>
      <c r="BJ438" s="6">
        <f t="shared" si="76"/>
        <v>2.972</v>
      </c>
      <c r="BK438" s="6">
        <f t="shared" si="77"/>
        <v>2.972</v>
      </c>
      <c r="BL438" s="6">
        <v>58.35</v>
      </c>
      <c r="BM438" s="6">
        <f t="shared" si="78"/>
        <v>58.35</v>
      </c>
      <c r="BN438" s="6">
        <f t="shared" si="79"/>
        <v>58.35</v>
      </c>
      <c r="BO438" s="6">
        <v>29</v>
      </c>
      <c r="BP438" s="6">
        <v>25</v>
      </c>
      <c r="BQ438" s="6">
        <v>53539</v>
      </c>
      <c r="BR438" s="6">
        <v>10.888184317074343</v>
      </c>
    </row>
    <row r="439" spans="1:70" x14ac:dyDescent="0.25">
      <c r="A439" s="6">
        <v>438</v>
      </c>
      <c r="B439" s="7">
        <v>42984</v>
      </c>
      <c r="C439" s="6">
        <v>4592.2502778978196</v>
      </c>
      <c r="D439" s="6">
        <f t="shared" si="80"/>
        <v>3.2459245474337595E-2</v>
      </c>
      <c r="E439" s="6">
        <v>3.1943573378466032E-2</v>
      </c>
      <c r="F439" s="6">
        <v>3.1943573378466032E-2</v>
      </c>
      <c r="G439" s="6">
        <v>0.22686000000000001</v>
      </c>
      <c r="H439" s="6">
        <v>4.9180024603886693E-2</v>
      </c>
      <c r="I439" s="6">
        <v>4.8008930136898352E-2</v>
      </c>
      <c r="J439" s="6">
        <v>4.8008930136898352E-2</v>
      </c>
      <c r="K439" s="6">
        <v>333.20632999272999</v>
      </c>
      <c r="L439" s="6">
        <v>4.4623007645778555E-2</v>
      </c>
      <c r="M439" s="6">
        <v>4.365606209416327E-2</v>
      </c>
      <c r="N439" s="6">
        <v>4.365606209416327E-2</v>
      </c>
      <c r="O439" s="6">
        <v>80.328492148560599</v>
      </c>
      <c r="P439" s="6">
        <v>9.7686899221975057E-2</v>
      </c>
      <c r="Q439" s="6">
        <v>9.3205146887226642E-2</v>
      </c>
      <c r="R439" s="6">
        <v>9.3205146887226642E-2</v>
      </c>
      <c r="S439" s="6">
        <v>0.30197353399968002</v>
      </c>
      <c r="T439" s="6">
        <v>3.2561595795128372E-2</v>
      </c>
      <c r="U439" s="6">
        <v>3.2042701018080322E-2</v>
      </c>
      <c r="V439" s="6">
        <v>3.2042701018080322E-2</v>
      </c>
      <c r="W439" s="6">
        <v>1060025861.63074</v>
      </c>
      <c r="X439" s="6">
        <v>-0.34846552839973433</v>
      </c>
      <c r="Y439" s="6">
        <v>-0.34846552839973433</v>
      </c>
      <c r="Z439" s="6">
        <v>164915000</v>
      </c>
      <c r="AA439" s="6">
        <v>-0.31918292869203363</v>
      </c>
      <c r="AB439" s="6">
        <v>-0.31918292869203363</v>
      </c>
      <c r="AC439" s="6">
        <v>672471698.82172406</v>
      </c>
      <c r="AD439" s="6">
        <v>-0.38842142210855002</v>
      </c>
      <c r="AE439" s="6">
        <v>-0.38842142210855002</v>
      </c>
      <c r="AF439" s="6">
        <v>458836837.254731</v>
      </c>
      <c r="AG439" s="6">
        <v>-0.20237915609823839</v>
      </c>
      <c r="AH439" s="6">
        <v>-0.20237915609823839</v>
      </c>
      <c r="AI439" s="6">
        <v>3797248.2461976898</v>
      </c>
      <c r="AJ439" s="6">
        <v>-0.41788458674117368</v>
      </c>
      <c r="AK439" s="6">
        <v>-0.41788458674117368</v>
      </c>
      <c r="AL439" s="6">
        <v>16548849.999999993</v>
      </c>
      <c r="AM439" s="6">
        <v>1.2237997319716247E-4</v>
      </c>
      <c r="AN439" s="6">
        <v>38343841882.999992</v>
      </c>
      <c r="AO439" s="11">
        <f t="shared" si="81"/>
        <v>7.9589255083305056E-16</v>
      </c>
      <c r="AP439" s="6">
        <v>94470010</v>
      </c>
      <c r="AQ439" s="11">
        <f t="shared" si="82"/>
        <v>2.0019883092875897E-4</v>
      </c>
      <c r="AR439" s="6">
        <v>52813957.000000037</v>
      </c>
      <c r="AS439" s="11">
        <f t="shared" si="83"/>
        <v>3.1251505162553867E-4</v>
      </c>
      <c r="AT439" s="6">
        <v>8999999999</v>
      </c>
      <c r="AU439" s="6">
        <v>0</v>
      </c>
      <c r="AV439" s="6">
        <v>1077</v>
      </c>
      <c r="AW439" s="6">
        <v>41.060001</v>
      </c>
      <c r="AX439" s="6">
        <v>4.6489357633700892E-3</v>
      </c>
      <c r="AY439" s="6">
        <v>4.6489357633700892E-3</v>
      </c>
      <c r="AZ439" s="6">
        <v>2465.540039</v>
      </c>
      <c r="BA439" s="6">
        <v>3.1287266079642298E-3</v>
      </c>
      <c r="BB439" s="6">
        <v>3.1287266079642298E-3</v>
      </c>
      <c r="BC439" s="6">
        <v>0.83909999999999996</v>
      </c>
      <c r="BD439" s="6">
        <f t="shared" si="72"/>
        <v>0.84131</v>
      </c>
      <c r="BE439" s="6">
        <f t="shared" si="73"/>
        <v>0.84131</v>
      </c>
      <c r="BF439" s="6">
        <v>6.524</v>
      </c>
      <c r="BG439" s="6">
        <f t="shared" si="74"/>
        <v>6.524</v>
      </c>
      <c r="BH439" s="6">
        <f t="shared" si="75"/>
        <v>6.524</v>
      </c>
      <c r="BI439" s="6">
        <v>3</v>
      </c>
      <c r="BJ439" s="6">
        <f t="shared" si="76"/>
        <v>3</v>
      </c>
      <c r="BK439" s="6">
        <f t="shared" si="77"/>
        <v>3</v>
      </c>
      <c r="BL439" s="6">
        <v>58.35</v>
      </c>
      <c r="BM439" s="6">
        <f t="shared" si="78"/>
        <v>58.35</v>
      </c>
      <c r="BN439" s="6">
        <f t="shared" si="79"/>
        <v>58.35</v>
      </c>
      <c r="BO439" s="6">
        <v>29</v>
      </c>
      <c r="BP439" s="6">
        <v>25</v>
      </c>
      <c r="BQ439" s="6">
        <v>51760</v>
      </c>
      <c r="BR439" s="6">
        <v>10.854392248926331</v>
      </c>
    </row>
    <row r="440" spans="1:70" x14ac:dyDescent="0.25">
      <c r="A440" s="6">
        <v>439</v>
      </c>
      <c r="B440" s="7">
        <v>42985</v>
      </c>
      <c r="C440" s="6">
        <v>4584.8202751927101</v>
      </c>
      <c r="D440" s="6">
        <f t="shared" si="80"/>
        <v>-1.617943765144848E-3</v>
      </c>
      <c r="E440" s="6">
        <v>-1.6192540496603157E-3</v>
      </c>
      <c r="F440" s="6">
        <v>-1.6192540496603157E-3</v>
      </c>
      <c r="G440" s="6">
        <v>0.223218</v>
      </c>
      <c r="H440" s="6">
        <v>-1.6053953980428484E-2</v>
      </c>
      <c r="I440" s="6">
        <v>-1.6184214714096562E-2</v>
      </c>
      <c r="J440" s="6">
        <v>-1.6184214714096562E-2</v>
      </c>
      <c r="K440" s="6">
        <v>329.41566251762902</v>
      </c>
      <c r="L440" s="6">
        <v>-1.1376336923682335E-2</v>
      </c>
      <c r="M440" s="6">
        <v>-1.144154244963508E-2</v>
      </c>
      <c r="N440" s="6">
        <v>-1.144154244963508E-2</v>
      </c>
      <c r="O440" s="6">
        <v>79.074881763852403</v>
      </c>
      <c r="P440" s="6">
        <v>-1.560604900176331E-2</v>
      </c>
      <c r="Q440" s="6">
        <v>-1.5729105345720341E-2</v>
      </c>
      <c r="R440" s="6">
        <v>-1.5729105345720341E-2</v>
      </c>
      <c r="S440" s="6">
        <v>0.29263259293778399</v>
      </c>
      <c r="T440" s="6">
        <v>-3.093297925210205E-2</v>
      </c>
      <c r="U440" s="6">
        <v>-3.1421504624637532E-2</v>
      </c>
      <c r="V440" s="6">
        <v>-3.1421504624637532E-2</v>
      </c>
      <c r="W440" s="6">
        <v>669892692.72269499</v>
      </c>
      <c r="X440" s="6">
        <v>-0.36804117996504876</v>
      </c>
      <c r="Y440" s="6">
        <v>-0.36804117996504876</v>
      </c>
      <c r="Z440" s="6">
        <v>103081000</v>
      </c>
      <c r="AA440" s="6">
        <v>-0.37494466846557317</v>
      </c>
      <c r="AB440" s="6">
        <v>-0.37494466846557317</v>
      </c>
      <c r="AC440" s="6">
        <v>431394249.74661201</v>
      </c>
      <c r="AD440" s="6">
        <v>-0.35849456489770137</v>
      </c>
      <c r="AE440" s="6">
        <v>-0.35849456489770137</v>
      </c>
      <c r="AF440" s="6">
        <v>275890229.170977</v>
      </c>
      <c r="AG440" s="6">
        <v>-0.39871822231698478</v>
      </c>
      <c r="AH440" s="6">
        <v>-0.39871822231698478</v>
      </c>
      <c r="AI440" s="6">
        <v>3430395.4218532499</v>
      </c>
      <c r="AJ440" s="6">
        <v>-9.6610176780457205E-2</v>
      </c>
      <c r="AK440" s="6">
        <v>-9.6610176780457205E-2</v>
      </c>
      <c r="AL440" s="6">
        <v>16551024.999999996</v>
      </c>
      <c r="AM440" s="6">
        <v>1.3142907211097606E-4</v>
      </c>
      <c r="AN440" s="6">
        <v>38343841882.999985</v>
      </c>
      <c r="AO440" s="11">
        <f t="shared" si="81"/>
        <v>-1.9897313770826247E-16</v>
      </c>
      <c r="AP440" s="6">
        <v>94489133.999999925</v>
      </c>
      <c r="AQ440" s="11">
        <f t="shared" si="82"/>
        <v>2.0243461390472483E-4</v>
      </c>
      <c r="AR440" s="6">
        <v>52829331.999999948</v>
      </c>
      <c r="AS440" s="11">
        <f t="shared" si="83"/>
        <v>2.9111622899057879E-4</v>
      </c>
      <c r="AT440" s="6">
        <v>8999999999</v>
      </c>
      <c r="AU440" s="6">
        <v>0</v>
      </c>
      <c r="AV440" s="6">
        <v>1077</v>
      </c>
      <c r="AW440" s="6">
        <v>41.009998000000003</v>
      </c>
      <c r="AX440" s="6">
        <v>-1.2178031851484048E-3</v>
      </c>
      <c r="AY440" s="6">
        <v>-1.2178031851484048E-3</v>
      </c>
      <c r="AZ440" s="6">
        <v>2465.1000979999999</v>
      </c>
      <c r="BA440" s="6">
        <v>-1.784359584679573E-4</v>
      </c>
      <c r="BB440" s="6">
        <v>-1.784359584679573E-4</v>
      </c>
      <c r="BC440" s="6">
        <v>0.83169999999999999</v>
      </c>
      <c r="BD440" s="6">
        <f t="shared" si="72"/>
        <v>0.84131</v>
      </c>
      <c r="BE440" s="6">
        <f t="shared" si="73"/>
        <v>0.84131</v>
      </c>
      <c r="BF440" s="6">
        <v>6.4865000000000004</v>
      </c>
      <c r="BG440" s="6">
        <f t="shared" si="74"/>
        <v>6.4901799999999996</v>
      </c>
      <c r="BH440" s="6">
        <f t="shared" si="75"/>
        <v>6.4901799999999996</v>
      </c>
      <c r="BI440" s="6">
        <v>2.9809999999999999</v>
      </c>
      <c r="BJ440" s="6">
        <f t="shared" si="76"/>
        <v>2.9809999999999999</v>
      </c>
      <c r="BK440" s="6">
        <f t="shared" si="77"/>
        <v>2.9809999999999999</v>
      </c>
      <c r="BL440" s="6">
        <v>58.4</v>
      </c>
      <c r="BM440" s="6">
        <f t="shared" si="78"/>
        <v>58.4</v>
      </c>
      <c r="BN440" s="6">
        <f t="shared" si="79"/>
        <v>58.4</v>
      </c>
      <c r="BO440" s="6">
        <v>29</v>
      </c>
      <c r="BP440" s="6">
        <v>25</v>
      </c>
      <c r="BQ440" s="6">
        <v>51478</v>
      </c>
      <c r="BR440" s="6">
        <v>10.84892923650197</v>
      </c>
    </row>
    <row r="441" spans="1:70" x14ac:dyDescent="0.25">
      <c r="A441" s="6">
        <v>440</v>
      </c>
      <c r="B441" s="7">
        <v>42986</v>
      </c>
      <c r="C441" s="6">
        <v>4285.2079387209697</v>
      </c>
      <c r="D441" s="6">
        <f t="shared" si="80"/>
        <v>-6.5348763634829096E-2</v>
      </c>
      <c r="E441" s="6">
        <v>-6.7581828513810643E-2</v>
      </c>
      <c r="F441" s="6">
        <v>-6.7581828513810643E-2</v>
      </c>
      <c r="G441" s="6">
        <v>0.21152799999999999</v>
      </c>
      <c r="H441" s="6">
        <v>-5.2370328557732826E-2</v>
      </c>
      <c r="I441" s="6">
        <v>-5.3791494986090677E-2</v>
      </c>
      <c r="J441" s="6">
        <v>-5.3791494986090677E-2</v>
      </c>
      <c r="K441" s="6">
        <v>304.47510826802397</v>
      </c>
      <c r="L441" s="6">
        <v>-7.5711500962011249E-2</v>
      </c>
      <c r="M441" s="6">
        <v>-7.8731027677503229E-2</v>
      </c>
      <c r="N441" s="6">
        <v>-7.8731027677503229E-2</v>
      </c>
      <c r="O441" s="6">
        <v>72.450676524279103</v>
      </c>
      <c r="P441" s="6">
        <v>-8.3771294901909432E-2</v>
      </c>
      <c r="Q441" s="6">
        <v>-8.7489267417700925E-2</v>
      </c>
      <c r="R441" s="6">
        <v>-8.2199999999999995E-2</v>
      </c>
      <c r="S441" s="6">
        <v>0.27459145662137602</v>
      </c>
      <c r="T441" s="6">
        <v>-6.1651151484153573E-2</v>
      </c>
      <c r="U441" s="6">
        <v>-6.3633492382767831E-2</v>
      </c>
      <c r="V441" s="6">
        <v>-6.3633492382767831E-2</v>
      </c>
      <c r="W441" s="6">
        <v>1477975497.7897201</v>
      </c>
      <c r="X441" s="6">
        <v>1.2062869379611736</v>
      </c>
      <c r="Y441" s="6">
        <v>1.082905</v>
      </c>
      <c r="Z441" s="6">
        <v>151429000</v>
      </c>
      <c r="AA441" s="6">
        <v>0.4690292100387074</v>
      </c>
      <c r="AB441" s="6">
        <v>0.4690292100387074</v>
      </c>
      <c r="AC441" s="6">
        <v>660392679.73011994</v>
      </c>
      <c r="AD441" s="6">
        <v>0.53083329255782785</v>
      </c>
      <c r="AE441" s="6">
        <v>0.53083329255782785</v>
      </c>
      <c r="AF441" s="6">
        <v>411561540.56683803</v>
      </c>
      <c r="AG441" s="6">
        <v>0.49175830475598931</v>
      </c>
      <c r="AH441" s="6">
        <v>0.49175830475598931</v>
      </c>
      <c r="AI441" s="6">
        <v>5412424.7571507702</v>
      </c>
      <c r="AJ441" s="6">
        <v>0.57778450923501445</v>
      </c>
      <c r="AK441" s="6">
        <v>0.57778450923501445</v>
      </c>
      <c r="AL441" s="6">
        <v>16553174.99999998</v>
      </c>
      <c r="AM441" s="6">
        <v>1.2990132030996489E-4</v>
      </c>
      <c r="AN441" s="6">
        <v>38343841882.999985</v>
      </c>
      <c r="AO441" s="11">
        <f t="shared" si="81"/>
        <v>0</v>
      </c>
      <c r="AP441" s="6">
        <v>94508471.999999955</v>
      </c>
      <c r="AQ441" s="11">
        <f t="shared" si="82"/>
        <v>2.046584531087968E-4</v>
      </c>
      <c r="AR441" s="6">
        <v>52846157.00000003</v>
      </c>
      <c r="AS441" s="11">
        <f t="shared" si="83"/>
        <v>3.1847837864166015E-4</v>
      </c>
      <c r="AT441" s="6">
        <v>8999999999</v>
      </c>
      <c r="AU441" s="6">
        <v>0</v>
      </c>
      <c r="AV441" s="6">
        <v>1077</v>
      </c>
      <c r="AW441" s="6">
        <v>40.470001000000003</v>
      </c>
      <c r="AX441" s="6">
        <v>-1.3167447606312967E-2</v>
      </c>
      <c r="AY441" s="6">
        <v>-9.9590000000000008E-3</v>
      </c>
      <c r="AZ441" s="6">
        <v>2461.429932</v>
      </c>
      <c r="BA441" s="6">
        <v>-1.4888506973723228E-3</v>
      </c>
      <c r="BB441" s="6">
        <v>-1.4888506973723228E-3</v>
      </c>
      <c r="BC441" s="6">
        <v>0.83089999999999997</v>
      </c>
      <c r="BD441" s="6">
        <f t="shared" si="72"/>
        <v>0.84131</v>
      </c>
      <c r="BE441" s="6">
        <f t="shared" si="73"/>
        <v>0.84131</v>
      </c>
      <c r="BF441" s="6">
        <v>6.4817</v>
      </c>
      <c r="BG441" s="6">
        <f t="shared" si="74"/>
        <v>6.4901799999999996</v>
      </c>
      <c r="BH441" s="6">
        <f t="shared" si="75"/>
        <v>6.4901799999999996</v>
      </c>
      <c r="BI441" s="6">
        <v>2.89</v>
      </c>
      <c r="BJ441" s="6">
        <f t="shared" si="76"/>
        <v>2.89</v>
      </c>
      <c r="BK441" s="6">
        <f t="shared" si="77"/>
        <v>2.89</v>
      </c>
      <c r="BL441" s="6">
        <v>58.95</v>
      </c>
      <c r="BM441" s="6">
        <f t="shared" si="78"/>
        <v>58.95</v>
      </c>
      <c r="BN441" s="6">
        <f t="shared" si="79"/>
        <v>58.95</v>
      </c>
      <c r="BO441" s="6">
        <v>29</v>
      </c>
      <c r="BP441" s="6">
        <v>25</v>
      </c>
      <c r="BQ441" s="6">
        <v>42515</v>
      </c>
      <c r="BR441" s="6">
        <v>10.657635754653473</v>
      </c>
    </row>
    <row r="442" spans="1:70" x14ac:dyDescent="0.25">
      <c r="A442" s="6">
        <v>441</v>
      </c>
      <c r="B442" s="7">
        <v>42989</v>
      </c>
      <c r="C442" s="6">
        <v>4164.9762119940897</v>
      </c>
      <c r="D442" s="6">
        <f t="shared" si="80"/>
        <v>-2.8057384483135776E-2</v>
      </c>
      <c r="E442" s="6">
        <v>7.7881734341942637E-3</v>
      </c>
      <c r="F442" s="6">
        <v>7.7881734341942637E-3</v>
      </c>
      <c r="G442" s="6">
        <v>0.21491399999999999</v>
      </c>
      <c r="H442" s="6">
        <v>9.4408747604553412E-3</v>
      </c>
      <c r="I442" s="6">
        <v>9.3965882199274695E-3</v>
      </c>
      <c r="J442" s="6">
        <v>9.3965882199274695E-3</v>
      </c>
      <c r="K442" s="6">
        <v>296.47539884329098</v>
      </c>
      <c r="L442" s="6">
        <v>1.2622946888383973E-2</v>
      </c>
      <c r="M442" s="6">
        <v>1.2543941652214299E-2</v>
      </c>
      <c r="N442" s="6">
        <v>1.2543941652214299E-2</v>
      </c>
      <c r="O442" s="6">
        <v>67.483723029655096</v>
      </c>
      <c r="P442" s="6">
        <v>2.668581596039149E-2</v>
      </c>
      <c r="Q442" s="6">
        <v>2.6335960052900991E-2</v>
      </c>
      <c r="R442" s="6">
        <v>2.6335960052900991E-2</v>
      </c>
      <c r="S442" s="6">
        <v>0.25466448706775702</v>
      </c>
      <c r="T442" s="6">
        <v>4.6156629835440895E-3</v>
      </c>
      <c r="U442" s="6">
        <v>4.6050434759957347E-3</v>
      </c>
      <c r="V442" s="6">
        <v>4.6050434759957347E-3</v>
      </c>
      <c r="W442" s="6">
        <v>771493043.38373804</v>
      </c>
      <c r="X442" s="6">
        <v>-0.22629390604112484</v>
      </c>
      <c r="Y442" s="6">
        <v>-0.22629390604112484</v>
      </c>
      <c r="Z442" s="6">
        <v>137781000</v>
      </c>
      <c r="AA442" s="6">
        <v>0.17776638030516734</v>
      </c>
      <c r="AB442" s="6">
        <v>0.17776638030516734</v>
      </c>
      <c r="AC442" s="6">
        <v>363007787.844145</v>
      </c>
      <c r="AD442" s="6">
        <v>-0.20535656168102848</v>
      </c>
      <c r="AE442" s="6">
        <v>-0.20535656168102848</v>
      </c>
      <c r="AF442" s="6">
        <v>216855351.695335</v>
      </c>
      <c r="AG442" s="6">
        <v>-0.17571802417277177</v>
      </c>
      <c r="AH442" s="6">
        <v>-0.17571802417277177</v>
      </c>
      <c r="AI442" s="6">
        <v>2729421.55023163</v>
      </c>
      <c r="AJ442" s="6">
        <v>-0.50845097530070005</v>
      </c>
      <c r="AK442" s="6">
        <v>-0.50845097530070005</v>
      </c>
      <c r="AL442" s="6">
        <v>16559211.999999983</v>
      </c>
      <c r="AM442" s="6">
        <v>3.6470344813026702E-4</v>
      </c>
      <c r="AN442" s="6">
        <v>38343841882.999992</v>
      </c>
      <c r="AO442" s="11">
        <f t="shared" si="81"/>
        <v>1.9897313770826252E-16</v>
      </c>
      <c r="AP442" s="6">
        <v>94565308.999999821</v>
      </c>
      <c r="AQ442" s="11">
        <f t="shared" si="82"/>
        <v>6.0139581983577003E-4</v>
      </c>
      <c r="AR442" s="6">
        <v>52888631.999999948</v>
      </c>
      <c r="AS442" s="11">
        <f t="shared" si="83"/>
        <v>8.0374813252585278E-4</v>
      </c>
      <c r="AT442" s="6">
        <v>8999999999</v>
      </c>
      <c r="AU442" s="6">
        <v>0</v>
      </c>
      <c r="AV442" s="6">
        <v>1035</v>
      </c>
      <c r="AW442" s="6">
        <v>40.509998000000003</v>
      </c>
      <c r="AX442" s="6">
        <v>9.8831230570020526E-4</v>
      </c>
      <c r="AY442" s="6">
        <v>9.8831230570020526E-4</v>
      </c>
      <c r="AZ442" s="6">
        <v>2488.110107</v>
      </c>
      <c r="BA442" s="6">
        <v>1.0839298999797799E-2</v>
      </c>
      <c r="BB442" s="6">
        <v>1.0822999999999999E-2</v>
      </c>
      <c r="BC442" s="6">
        <v>0.8367</v>
      </c>
      <c r="BD442" s="6">
        <f t="shared" si="72"/>
        <v>0.84131</v>
      </c>
      <c r="BE442" s="6">
        <f t="shared" si="73"/>
        <v>0.84131</v>
      </c>
      <c r="BF442" s="6">
        <v>6.5297000000000001</v>
      </c>
      <c r="BG442" s="6">
        <f t="shared" si="74"/>
        <v>6.5297000000000001</v>
      </c>
      <c r="BH442" s="6">
        <f t="shared" si="75"/>
        <v>6.5297000000000001</v>
      </c>
      <c r="BI442" s="6">
        <v>2.95</v>
      </c>
      <c r="BJ442" s="6">
        <f t="shared" si="76"/>
        <v>2.95</v>
      </c>
      <c r="BK442" s="6">
        <f t="shared" si="77"/>
        <v>2.95</v>
      </c>
      <c r="BL442" s="6">
        <v>59.1</v>
      </c>
      <c r="BM442" s="6">
        <f t="shared" si="78"/>
        <v>59.1</v>
      </c>
      <c r="BN442" s="6">
        <f t="shared" si="79"/>
        <v>59.1</v>
      </c>
      <c r="BO442" s="6">
        <v>31</v>
      </c>
      <c r="BP442" s="6">
        <v>28</v>
      </c>
      <c r="BQ442" s="6">
        <v>41082</v>
      </c>
      <c r="BR442" s="6">
        <v>10.623349689613647</v>
      </c>
    </row>
    <row r="443" spans="1:70" x14ac:dyDescent="0.25">
      <c r="A443" s="6">
        <v>442</v>
      </c>
      <c r="B443" s="7">
        <v>42990</v>
      </c>
      <c r="C443" s="6">
        <v>4130.95628475182</v>
      </c>
      <c r="D443" s="6">
        <f t="shared" si="80"/>
        <v>-8.1680964093626216E-3</v>
      </c>
      <c r="E443" s="6">
        <v>-8.2016380814480365E-3</v>
      </c>
      <c r="F443" s="6">
        <v>-8.2016380814480365E-3</v>
      </c>
      <c r="G443" s="6">
        <v>0.20921999999999999</v>
      </c>
      <c r="H443" s="6">
        <v>-2.6494318657695658E-2</v>
      </c>
      <c r="I443" s="6">
        <v>-2.6851618190708328E-2</v>
      </c>
      <c r="J443" s="6">
        <v>-2.6851618190708328E-2</v>
      </c>
      <c r="K443" s="6">
        <v>290.58653195906902</v>
      </c>
      <c r="L443" s="6">
        <v>-1.9862919173724271E-2</v>
      </c>
      <c r="M443" s="6">
        <v>-2.0062838705430949E-2</v>
      </c>
      <c r="N443" s="6">
        <v>-2.0062838705430949E-2</v>
      </c>
      <c r="O443" s="6">
        <v>64.739011085904295</v>
      </c>
      <c r="P443" s="6">
        <v>-4.0672206874903187E-2</v>
      </c>
      <c r="Q443" s="6">
        <v>-4.1522455280314494E-2</v>
      </c>
      <c r="R443" s="6">
        <v>-4.1522455280314494E-2</v>
      </c>
      <c r="S443" s="6">
        <v>0.25177962972199502</v>
      </c>
      <c r="T443" s="6">
        <v>-1.1328070823610505E-2</v>
      </c>
      <c r="U443" s="6">
        <v>-1.1392722131347312E-2</v>
      </c>
      <c r="V443" s="6">
        <v>-1.1392722131347312E-2</v>
      </c>
      <c r="W443" s="6">
        <v>1062536773.82952</v>
      </c>
      <c r="X443" s="6">
        <v>0.37724738147900289</v>
      </c>
      <c r="Y443" s="6">
        <v>0.37724738147900289</v>
      </c>
      <c r="Z443" s="6">
        <v>95200800</v>
      </c>
      <c r="AA443" s="6">
        <v>-0.3090426111002243</v>
      </c>
      <c r="AB443" s="6">
        <v>-0.3090426111002243</v>
      </c>
      <c r="AC443" s="6">
        <v>583871859.82834601</v>
      </c>
      <c r="AD443" s="6">
        <v>0.60842791637028881</v>
      </c>
      <c r="AE443" s="6">
        <v>0.60842791637028881</v>
      </c>
      <c r="AF443" s="6">
        <v>353552678.39935899</v>
      </c>
      <c r="AG443" s="6">
        <v>0.63036178556512246</v>
      </c>
      <c r="AH443" s="6">
        <v>0.63036178556512246</v>
      </c>
      <c r="AI443" s="6">
        <v>3048253.72544641</v>
      </c>
      <c r="AJ443" s="6">
        <v>0.1168130936709731</v>
      </c>
      <c r="AK443" s="6">
        <v>0.1168130936709731</v>
      </c>
      <c r="AL443" s="6">
        <v>16561574.999999994</v>
      </c>
      <c r="AM443" s="6">
        <v>1.4270002703094679E-4</v>
      </c>
      <c r="AN443" s="6">
        <v>38343841883</v>
      </c>
      <c r="AO443" s="11">
        <f t="shared" si="81"/>
        <v>1.9897313770826247E-16</v>
      </c>
      <c r="AP443" s="6">
        <v>94584639.999999866</v>
      </c>
      <c r="AQ443" s="11">
        <f t="shared" si="82"/>
        <v>2.0441957208689225E-4</v>
      </c>
      <c r="AR443" s="6">
        <v>52903006.999999963</v>
      </c>
      <c r="AS443" s="11">
        <f t="shared" si="83"/>
        <v>2.7179753864715037E-4</v>
      </c>
      <c r="AT443" s="6">
        <v>8999999999</v>
      </c>
      <c r="AU443" s="6">
        <v>0</v>
      </c>
      <c r="AV443" s="6">
        <v>1035</v>
      </c>
      <c r="AW443" s="6">
        <v>40.459999000000003</v>
      </c>
      <c r="AX443" s="6">
        <v>-1.234238520574592E-3</v>
      </c>
      <c r="AY443" s="6">
        <v>-1.234238520574592E-3</v>
      </c>
      <c r="AZ443" s="6">
        <v>2496.4799800000001</v>
      </c>
      <c r="BA443" s="6">
        <v>3.3639479926762333E-3</v>
      </c>
      <c r="BB443" s="6">
        <v>3.3639479926762333E-3</v>
      </c>
      <c r="BC443" s="6">
        <v>0.8357</v>
      </c>
      <c r="BD443" s="6">
        <f t="shared" si="72"/>
        <v>0.84131</v>
      </c>
      <c r="BE443" s="6">
        <f t="shared" si="73"/>
        <v>0.84131</v>
      </c>
      <c r="BF443" s="6">
        <v>6.5354000000000001</v>
      </c>
      <c r="BG443" s="6">
        <f t="shared" si="74"/>
        <v>6.5354000000000001</v>
      </c>
      <c r="BH443" s="6">
        <f t="shared" si="75"/>
        <v>6.5354000000000001</v>
      </c>
      <c r="BI443" s="6">
        <v>3.0009999999999999</v>
      </c>
      <c r="BJ443" s="6">
        <f t="shared" si="76"/>
        <v>3.0009999999999999</v>
      </c>
      <c r="BK443" s="6">
        <f t="shared" si="77"/>
        <v>3.0009999999999999</v>
      </c>
      <c r="BL443" s="6">
        <v>59.55</v>
      </c>
      <c r="BM443" s="6">
        <f t="shared" si="78"/>
        <v>59.55</v>
      </c>
      <c r="BN443" s="6">
        <f t="shared" si="79"/>
        <v>59.55</v>
      </c>
      <c r="BO443" s="6">
        <v>31</v>
      </c>
      <c r="BP443" s="6">
        <v>28</v>
      </c>
      <c r="BQ443" s="6">
        <v>46595</v>
      </c>
      <c r="BR443" s="6">
        <v>10.749269979519667</v>
      </c>
    </row>
    <row r="444" spans="1:70" x14ac:dyDescent="0.25">
      <c r="A444" s="6">
        <v>443</v>
      </c>
      <c r="B444" s="7">
        <v>42991</v>
      </c>
      <c r="C444" s="6">
        <v>3883.6520013494201</v>
      </c>
      <c r="D444" s="6">
        <f t="shared" si="80"/>
        <v>-5.986611001313405E-2</v>
      </c>
      <c r="E444" s="6">
        <v>-6.1732977704913226E-2</v>
      </c>
      <c r="F444" s="6">
        <v>-6.1732977704913226E-2</v>
      </c>
      <c r="G444" s="6">
        <v>0.200845</v>
      </c>
      <c r="H444" s="6">
        <v>-4.0029633878214288E-2</v>
      </c>
      <c r="I444" s="6">
        <v>-4.085286361984071E-2</v>
      </c>
      <c r="J444" s="6">
        <v>-4.085286361984071E-2</v>
      </c>
      <c r="K444" s="6">
        <v>277.33365793127001</v>
      </c>
      <c r="L444" s="6">
        <v>-4.5607323706474329E-2</v>
      </c>
      <c r="M444" s="6">
        <v>-4.6680081851588895E-2</v>
      </c>
      <c r="N444" s="6">
        <v>-4.6680081851588895E-2</v>
      </c>
      <c r="O444" s="6">
        <v>61.905245005787997</v>
      </c>
      <c r="P444" s="6">
        <v>-4.377215580812753E-2</v>
      </c>
      <c r="Q444" s="6">
        <v>-4.4759063582359516E-2</v>
      </c>
      <c r="R444" s="6">
        <v>-4.4759063582359516E-2</v>
      </c>
      <c r="S444" s="6">
        <v>0.23477778771402</v>
      </c>
      <c r="T444" s="6">
        <v>-6.7526678098413992E-2</v>
      </c>
      <c r="U444" s="6">
        <v>-6.9914737094237261E-2</v>
      </c>
      <c r="V444" s="6">
        <v>-6.9914737094237261E-2</v>
      </c>
      <c r="W444" s="6">
        <v>1545425745.1412001</v>
      </c>
      <c r="X444" s="6">
        <v>0.45446800826599698</v>
      </c>
      <c r="Y444" s="6">
        <v>0.45446800826599698</v>
      </c>
      <c r="Z444" s="6">
        <v>105461000</v>
      </c>
      <c r="AA444" s="6">
        <v>0.10777430441760993</v>
      </c>
      <c r="AB444" s="6">
        <v>0.10777430441760993</v>
      </c>
      <c r="AC444" s="6">
        <v>721738885.83603704</v>
      </c>
      <c r="AD444" s="6">
        <v>0.23612548487646401</v>
      </c>
      <c r="AE444" s="6">
        <v>0.23612548487646401</v>
      </c>
      <c r="AF444" s="6">
        <v>412442096.96889102</v>
      </c>
      <c r="AG444" s="6">
        <v>0.16656476436875667</v>
      </c>
      <c r="AH444" s="6">
        <v>0.16656476436875667</v>
      </c>
      <c r="AI444" s="6">
        <v>8835083.3202081397</v>
      </c>
      <c r="AJ444" s="6">
        <v>1.8984081103400474</v>
      </c>
      <c r="AK444" s="6">
        <v>1.8984081103400474</v>
      </c>
      <c r="AL444" s="6">
        <v>16563974.999999983</v>
      </c>
      <c r="AM444" s="6">
        <v>1.4491375367311533E-4</v>
      </c>
      <c r="AN444" s="6">
        <v>38343841882.999977</v>
      </c>
      <c r="AO444" s="11">
        <f t="shared" si="81"/>
        <v>-5.9691941312478735E-16</v>
      </c>
      <c r="AP444" s="6">
        <v>94603491.999999851</v>
      </c>
      <c r="AQ444" s="11">
        <f t="shared" si="82"/>
        <v>1.9931354604706562E-4</v>
      </c>
      <c r="AR444" s="6">
        <v>52917506.999999978</v>
      </c>
      <c r="AS444" s="11">
        <f t="shared" si="83"/>
        <v>2.7408649946901719E-4</v>
      </c>
      <c r="AT444" s="6">
        <v>8999999999</v>
      </c>
      <c r="AU444" s="6">
        <v>0</v>
      </c>
      <c r="AV444" s="6">
        <v>1035</v>
      </c>
      <c r="AW444" s="6">
        <v>40.270000000000003</v>
      </c>
      <c r="AX444" s="6">
        <v>-4.695971445772904E-3</v>
      </c>
      <c r="AY444" s="6">
        <v>-4.695971445772904E-3</v>
      </c>
      <c r="AZ444" s="6">
        <v>2498.3701169999999</v>
      </c>
      <c r="BA444" s="6">
        <v>7.571208321886354E-4</v>
      </c>
      <c r="BB444" s="6">
        <v>7.571208321886354E-4</v>
      </c>
      <c r="BC444" s="6">
        <v>0.84130000000000005</v>
      </c>
      <c r="BD444" s="6">
        <f t="shared" si="72"/>
        <v>0.84131</v>
      </c>
      <c r="BE444" s="6">
        <f t="shared" si="73"/>
        <v>0.84131</v>
      </c>
      <c r="BF444" s="6">
        <v>6.5430000000000001</v>
      </c>
      <c r="BG444" s="6">
        <f t="shared" si="74"/>
        <v>6.5430000000000001</v>
      </c>
      <c r="BH444" s="6">
        <f t="shared" si="75"/>
        <v>6.5430000000000001</v>
      </c>
      <c r="BI444" s="6">
        <v>3.0579999999999998</v>
      </c>
      <c r="BJ444" s="6">
        <f t="shared" si="76"/>
        <v>3.0579999999999998</v>
      </c>
      <c r="BK444" s="6">
        <f t="shared" si="77"/>
        <v>3.0579999999999998</v>
      </c>
      <c r="BL444" s="6">
        <v>59.55</v>
      </c>
      <c r="BM444" s="6">
        <f t="shared" si="78"/>
        <v>59.55</v>
      </c>
      <c r="BN444" s="6">
        <f t="shared" si="79"/>
        <v>59.55</v>
      </c>
      <c r="BO444" s="6">
        <v>31</v>
      </c>
      <c r="BP444" s="6">
        <v>28</v>
      </c>
      <c r="BQ444" s="6">
        <v>62712</v>
      </c>
      <c r="BR444" s="6">
        <v>11.046324041652891</v>
      </c>
    </row>
    <row r="445" spans="1:70" x14ac:dyDescent="0.25">
      <c r="A445" s="6">
        <v>444</v>
      </c>
      <c r="B445" s="7">
        <v>42992</v>
      </c>
      <c r="C445" s="6">
        <v>3100.6681547040498</v>
      </c>
      <c r="D445" s="6">
        <f t="shared" si="80"/>
        <v>-0.20161019740525501</v>
      </c>
      <c r="E445" s="6">
        <v>-0.22515832636762045</v>
      </c>
      <c r="F445" s="6">
        <v>-6.7599999999999993E-2</v>
      </c>
      <c r="G445" s="6">
        <v>0.16417699999999999</v>
      </c>
      <c r="H445" s="6">
        <v>-0.18256864746446269</v>
      </c>
      <c r="I445" s="6">
        <v>-0.20158835217020427</v>
      </c>
      <c r="J445" s="6">
        <v>-6.7500000000000004E-2</v>
      </c>
      <c r="K445" s="6">
        <v>214.31171363349699</v>
      </c>
      <c r="L445" s="6">
        <v>-0.22724232164201066</v>
      </c>
      <c r="M445" s="6">
        <v>-0.25778976161294992</v>
      </c>
      <c r="N445" s="6">
        <v>-9.2299999999999993E-2</v>
      </c>
      <c r="O445" s="6">
        <v>41.976701468879597</v>
      </c>
      <c r="P445" s="6">
        <v>-0.32192011412029992</v>
      </c>
      <c r="Q445" s="6">
        <v>-0.38849017220138499</v>
      </c>
      <c r="R445" s="6">
        <v>-8.2199999999999995E-2</v>
      </c>
      <c r="S445" s="6">
        <v>0.165545415081428</v>
      </c>
      <c r="T445" s="6">
        <v>-0.29488467928202439</v>
      </c>
      <c r="U445" s="6">
        <v>-0.34939391406038922</v>
      </c>
      <c r="V445" s="6">
        <v>-0.1061</v>
      </c>
      <c r="W445" s="6">
        <v>1950938472.0145099</v>
      </c>
      <c r="X445" s="6">
        <v>0.26239547784695383</v>
      </c>
      <c r="Y445" s="6">
        <v>0.26239547784695383</v>
      </c>
      <c r="Z445" s="6">
        <v>151959000</v>
      </c>
      <c r="AA445" s="6">
        <v>0.44090232408188806</v>
      </c>
      <c r="AB445" s="6">
        <v>0.44090232408188806</v>
      </c>
      <c r="AC445" s="6">
        <v>929861557.10629797</v>
      </c>
      <c r="AD445" s="6">
        <v>0.28836283502887461</v>
      </c>
      <c r="AE445" s="6">
        <v>0.28836283502887461</v>
      </c>
      <c r="AF445" s="6">
        <v>580293129.74017894</v>
      </c>
      <c r="AG445" s="6">
        <v>0.40696872119711947</v>
      </c>
      <c r="AH445" s="6">
        <v>0.40696872119711947</v>
      </c>
      <c r="AI445" s="6">
        <v>5589795.6166767804</v>
      </c>
      <c r="AJ445" s="6">
        <v>-0.36731829071815769</v>
      </c>
      <c r="AK445" s="6">
        <v>-0.36731829071815769</v>
      </c>
      <c r="AL445" s="6">
        <v>16566136.999999974</v>
      </c>
      <c r="AM445" s="6">
        <v>1.3052422501185187E-4</v>
      </c>
      <c r="AN445" s="6">
        <v>38343841882.999992</v>
      </c>
      <c r="AO445" s="11">
        <f t="shared" si="81"/>
        <v>3.9794627541652513E-16</v>
      </c>
      <c r="AP445" s="6">
        <v>94622771.000000164</v>
      </c>
      <c r="AQ445" s="11">
        <f t="shared" si="82"/>
        <v>2.0378740353805286E-4</v>
      </c>
      <c r="AR445" s="6">
        <v>52932956.999999993</v>
      </c>
      <c r="AS445" s="11">
        <f t="shared" si="83"/>
        <v>2.9196386745911724E-4</v>
      </c>
      <c r="AT445" s="6">
        <v>8999999999</v>
      </c>
      <c r="AU445" s="6">
        <v>0</v>
      </c>
      <c r="AV445" s="6">
        <v>1035</v>
      </c>
      <c r="AW445" s="6">
        <v>40.119999</v>
      </c>
      <c r="AX445" s="6">
        <v>-3.7248820461883076E-3</v>
      </c>
      <c r="AY445" s="6">
        <v>-3.7248820461883076E-3</v>
      </c>
      <c r="AZ445" s="6">
        <v>2495.6201169999999</v>
      </c>
      <c r="BA445" s="6">
        <v>-1.1007176163722904E-3</v>
      </c>
      <c r="BB445" s="6">
        <v>-1.1007176163722904E-3</v>
      </c>
      <c r="BC445" s="6">
        <v>0.83899999999999997</v>
      </c>
      <c r="BD445" s="6">
        <f t="shared" si="72"/>
        <v>0.84131</v>
      </c>
      <c r="BE445" s="6">
        <f t="shared" si="73"/>
        <v>0.84131</v>
      </c>
      <c r="BF445" s="6">
        <v>6.556</v>
      </c>
      <c r="BG445" s="6">
        <f t="shared" si="74"/>
        <v>6.556</v>
      </c>
      <c r="BH445" s="6">
        <f t="shared" si="75"/>
        <v>6.556</v>
      </c>
      <c r="BI445" s="6">
        <v>3.07</v>
      </c>
      <c r="BJ445" s="6">
        <f t="shared" si="76"/>
        <v>3.07</v>
      </c>
      <c r="BK445" s="6">
        <f t="shared" si="77"/>
        <v>3.07</v>
      </c>
      <c r="BL445" s="6">
        <v>59.55</v>
      </c>
      <c r="BM445" s="6">
        <f t="shared" si="78"/>
        <v>59.55</v>
      </c>
      <c r="BN445" s="6">
        <f t="shared" si="79"/>
        <v>59.55</v>
      </c>
      <c r="BO445" s="6">
        <v>31</v>
      </c>
      <c r="BP445" s="6">
        <v>28</v>
      </c>
      <c r="BQ445" s="6">
        <v>58354</v>
      </c>
      <c r="BR445" s="6">
        <v>10.974300323846455</v>
      </c>
    </row>
    <row r="446" spans="1:70" x14ac:dyDescent="0.25">
      <c r="A446" s="6">
        <v>445</v>
      </c>
      <c r="B446" s="7">
        <v>42993</v>
      </c>
      <c r="C446" s="6">
        <v>3587.9431219159001</v>
      </c>
      <c r="D446" s="6">
        <f t="shared" si="80"/>
        <v>0.15715160181607996</v>
      </c>
      <c r="E446" s="6">
        <v>0.14596146971953217</v>
      </c>
      <c r="F446" s="6">
        <v>6.2600000000000003E-2</v>
      </c>
      <c r="G446" s="6">
        <v>0.18116699999999999</v>
      </c>
      <c r="H446" s="6">
        <v>0.10348587195526783</v>
      </c>
      <c r="I446" s="6">
        <v>9.8474143692294985E-2</v>
      </c>
      <c r="J446" s="6">
        <v>9.8474143692294985E-2</v>
      </c>
      <c r="K446" s="6">
        <v>246.921857287129</v>
      </c>
      <c r="L446" s="6">
        <v>0.1521622084987847</v>
      </c>
      <c r="M446" s="6">
        <v>0.14164035834999505</v>
      </c>
      <c r="N446" s="6">
        <v>0.1376</v>
      </c>
      <c r="O446" s="6">
        <v>48.405441935498402</v>
      </c>
      <c r="P446" s="6">
        <v>0.15315020574889385</v>
      </c>
      <c r="Q446" s="6">
        <v>0.14249750665188543</v>
      </c>
      <c r="R446" s="6">
        <v>9.8500000000000004E-2</v>
      </c>
      <c r="S446" s="6">
        <v>0.21040075619870299</v>
      </c>
      <c r="T446" s="6">
        <v>0.27095489835953279</v>
      </c>
      <c r="U446" s="6">
        <v>0.23976850641604575</v>
      </c>
      <c r="V446" s="6">
        <v>0.1474</v>
      </c>
      <c r="W446" s="6">
        <v>3308099534.3393002</v>
      </c>
      <c r="X446" s="6">
        <v>0.69564524037675368</v>
      </c>
      <c r="Y446" s="6">
        <v>0.69564524037675368</v>
      </c>
      <c r="Z446" s="6">
        <v>292527000</v>
      </c>
      <c r="AA446" s="6">
        <v>0.92503899078040785</v>
      </c>
      <c r="AB446" s="6">
        <v>0.92503899078040785</v>
      </c>
      <c r="AC446" s="6">
        <v>1617179859.46734</v>
      </c>
      <c r="AD446" s="6">
        <v>0.7391619721326651</v>
      </c>
      <c r="AE446" s="6">
        <v>0.7391619721326651</v>
      </c>
      <c r="AF446" s="6">
        <v>1285348362.14007</v>
      </c>
      <c r="AG446" s="6">
        <v>1.214998414190382</v>
      </c>
      <c r="AH446" s="6">
        <v>1.214998414190382</v>
      </c>
      <c r="AI446" s="6">
        <v>11294659.739986699</v>
      </c>
      <c r="AJ446" s="6">
        <v>1.0205854586686209</v>
      </c>
      <c r="AK446" s="6">
        <v>1.0205854586686209</v>
      </c>
      <c r="AL446" s="6">
        <v>16568324.999999985</v>
      </c>
      <c r="AM446" s="6">
        <v>1.3207665734088638E-4</v>
      </c>
      <c r="AN446" s="6">
        <v>38343841883</v>
      </c>
      <c r="AO446" s="11">
        <f t="shared" si="81"/>
        <v>1.9897313770826247E-16</v>
      </c>
      <c r="AP446" s="6">
        <v>94642049.000000119</v>
      </c>
      <c r="AQ446" s="11">
        <f t="shared" si="82"/>
        <v>2.0373531440920562E-4</v>
      </c>
      <c r="AR446" s="6">
        <v>52948082.000000045</v>
      </c>
      <c r="AS446" s="11">
        <f t="shared" si="83"/>
        <v>2.8573880730018835E-4</v>
      </c>
      <c r="AT446" s="6">
        <v>8999999999</v>
      </c>
      <c r="AU446" s="6">
        <v>0</v>
      </c>
      <c r="AV446" s="6">
        <v>1035</v>
      </c>
      <c r="AW446" s="6">
        <v>40.419998</v>
      </c>
      <c r="AX446" s="6">
        <v>7.4775425592607733E-3</v>
      </c>
      <c r="AY446" s="6">
        <v>7.4775425592607733E-3</v>
      </c>
      <c r="AZ446" s="6">
        <v>2500.2299800000001</v>
      </c>
      <c r="BA446" s="6">
        <v>1.8471813753215278E-3</v>
      </c>
      <c r="BB446" s="6">
        <v>1.8471813753215278E-3</v>
      </c>
      <c r="BC446" s="6">
        <v>0.83740000000000003</v>
      </c>
      <c r="BD446" s="6">
        <f t="shared" si="72"/>
        <v>0.84131</v>
      </c>
      <c r="BE446" s="6">
        <f t="shared" si="73"/>
        <v>0.84131</v>
      </c>
      <c r="BF446" s="6">
        <v>6.5526</v>
      </c>
      <c r="BG446" s="6">
        <f t="shared" si="74"/>
        <v>6.5526</v>
      </c>
      <c r="BH446" s="6">
        <f t="shared" si="75"/>
        <v>6.5526</v>
      </c>
      <c r="BI446" s="6">
        <v>3.024</v>
      </c>
      <c r="BJ446" s="6">
        <f t="shared" si="76"/>
        <v>3.024</v>
      </c>
      <c r="BK446" s="6">
        <f t="shared" si="77"/>
        <v>3.024</v>
      </c>
      <c r="BL446" s="6">
        <v>60.05</v>
      </c>
      <c r="BM446" s="6">
        <f t="shared" si="78"/>
        <v>60.05</v>
      </c>
      <c r="BN446" s="6">
        <f t="shared" si="79"/>
        <v>60.05</v>
      </c>
      <c r="BO446" s="6">
        <v>31</v>
      </c>
      <c r="BP446" s="6">
        <v>28</v>
      </c>
      <c r="BQ446" s="6">
        <v>56178</v>
      </c>
      <c r="BR446" s="6">
        <v>10.936298300571014</v>
      </c>
    </row>
    <row r="447" spans="1:70" x14ac:dyDescent="0.25">
      <c r="A447" s="6">
        <v>446</v>
      </c>
      <c r="B447" s="7">
        <v>42996</v>
      </c>
      <c r="C447" s="6">
        <v>4012.2858249934402</v>
      </c>
      <c r="D447" s="6">
        <f t="shared" si="80"/>
        <v>0.11826907190517234</v>
      </c>
      <c r="E447" s="6">
        <v>0.12144712404328219</v>
      </c>
      <c r="F447" s="6">
        <v>6.2600000000000003E-2</v>
      </c>
      <c r="G447" s="6">
        <v>0.18936600000000001</v>
      </c>
      <c r="H447" s="6">
        <v>6.0832348311270747E-2</v>
      </c>
      <c r="I447" s="6">
        <v>5.9053834244768164E-2</v>
      </c>
      <c r="J447" s="6">
        <v>5.9053834244768164E-2</v>
      </c>
      <c r="K447" s="6">
        <v>287.96109568877301</v>
      </c>
      <c r="L447" s="6">
        <v>0.15338278328076563</v>
      </c>
      <c r="M447" s="6">
        <v>0.14269917515935213</v>
      </c>
      <c r="N447" s="6">
        <v>0.1376</v>
      </c>
      <c r="O447" s="6">
        <v>53.671765711927698</v>
      </c>
      <c r="P447" s="6">
        <v>0.10143654693762499</v>
      </c>
      <c r="Q447" s="6">
        <v>9.6615279552512021E-2</v>
      </c>
      <c r="R447" s="6">
        <v>9.6615279552512021E-2</v>
      </c>
      <c r="S447" s="6">
        <v>0.24391174946427899</v>
      </c>
      <c r="T447" s="6">
        <v>0.20281340338297968</v>
      </c>
      <c r="U447" s="6">
        <v>0.18466331555450163</v>
      </c>
      <c r="V447" s="6">
        <v>0.1474</v>
      </c>
      <c r="W447" s="6">
        <v>1282809663.1080501</v>
      </c>
      <c r="X447" s="6">
        <v>0.51474750064648267</v>
      </c>
      <c r="Y447" s="6">
        <v>0.51474750064648267</v>
      </c>
      <c r="Z447" s="6">
        <v>87804500</v>
      </c>
      <c r="AA447" s="6">
        <v>0.78329234137533943</v>
      </c>
      <c r="AB447" s="6">
        <v>0.78329234137533943</v>
      </c>
      <c r="AC447" s="6">
        <v>935880977.94290698</v>
      </c>
      <c r="AD447" s="6">
        <v>1.7816800301618767</v>
      </c>
      <c r="AE447" s="6">
        <v>1.7816800301618767</v>
      </c>
      <c r="AF447" s="6">
        <v>332753265.87517899</v>
      </c>
      <c r="AG447" s="6">
        <v>0.61058239124224278</v>
      </c>
      <c r="AH447" s="6">
        <v>0.61058239124224278</v>
      </c>
      <c r="AI447" s="6">
        <v>5016771.9725315096</v>
      </c>
      <c r="AJ447" s="6">
        <v>0.57716828490252914</v>
      </c>
      <c r="AK447" s="6">
        <v>0.57716828490252914</v>
      </c>
      <c r="AL447" s="6">
        <v>16574261.999999994</v>
      </c>
      <c r="AM447" s="6">
        <v>3.5833435184361233E-4</v>
      </c>
      <c r="AN447" s="6">
        <v>38343841882.999954</v>
      </c>
      <c r="AO447" s="11">
        <f t="shared" si="81"/>
        <v>-1.1938388262495747E-15</v>
      </c>
      <c r="AP447" s="6">
        <v>94699972.999999925</v>
      </c>
      <c r="AQ447" s="11">
        <f t="shared" si="82"/>
        <v>6.1203239587306706E-4</v>
      </c>
      <c r="AR447" s="6">
        <v>52993506.999999993</v>
      </c>
      <c r="AS447" s="11">
        <f t="shared" si="83"/>
        <v>8.5791587313677968E-4</v>
      </c>
      <c r="AT447" s="6">
        <v>8999999999</v>
      </c>
      <c r="AU447" s="6">
        <v>0</v>
      </c>
      <c r="AV447" s="6">
        <v>1052</v>
      </c>
      <c r="AW447" s="6">
        <v>40.409999999999997</v>
      </c>
      <c r="AX447" s="6">
        <v>-2.4735280788492519E-4</v>
      </c>
      <c r="AY447" s="6">
        <v>-2.4735280788492519E-4</v>
      </c>
      <c r="AZ447" s="6">
        <v>2503.8701169999999</v>
      </c>
      <c r="BA447" s="6">
        <v>1.4559208669275567E-3</v>
      </c>
      <c r="BB447" s="6">
        <v>1.4559208669275567E-3</v>
      </c>
      <c r="BC447" s="6">
        <v>0.83660000000000001</v>
      </c>
      <c r="BD447" s="6">
        <f t="shared" si="72"/>
        <v>0.84131</v>
      </c>
      <c r="BE447" s="6">
        <f t="shared" si="73"/>
        <v>0.84131</v>
      </c>
      <c r="BF447" s="6">
        <v>6.5740999999999996</v>
      </c>
      <c r="BG447" s="6">
        <f t="shared" si="74"/>
        <v>6.5740999999999996</v>
      </c>
      <c r="BH447" s="6">
        <f t="shared" si="75"/>
        <v>6.5740999999999996</v>
      </c>
      <c r="BI447" s="6">
        <v>3.1459999999999999</v>
      </c>
      <c r="BJ447" s="6">
        <f t="shared" si="76"/>
        <v>3.1459999999999999</v>
      </c>
      <c r="BK447" s="6">
        <f t="shared" si="77"/>
        <v>3.1459999999999999</v>
      </c>
      <c r="BL447" s="6">
        <v>60.05</v>
      </c>
      <c r="BM447" s="6">
        <f t="shared" si="78"/>
        <v>60.05</v>
      </c>
      <c r="BN447" s="6">
        <f t="shared" si="79"/>
        <v>60.05</v>
      </c>
      <c r="BO447" s="6">
        <v>25</v>
      </c>
      <c r="BP447" s="6">
        <v>21</v>
      </c>
      <c r="BQ447" s="6">
        <v>54450</v>
      </c>
      <c r="BR447" s="6">
        <v>10.905056493665374</v>
      </c>
    </row>
    <row r="448" spans="1:70" x14ac:dyDescent="0.25">
      <c r="A448" s="6">
        <v>447</v>
      </c>
      <c r="B448" s="7">
        <v>42997</v>
      </c>
      <c r="C448" s="6">
        <v>3898.9347324823402</v>
      </c>
      <c r="D448" s="6">
        <f t="shared" si="80"/>
        <v>-2.8251001412962721E-2</v>
      </c>
      <c r="E448" s="6">
        <v>-2.8657739775638069E-2</v>
      </c>
      <c r="F448" s="6">
        <v>-2.8657739775638069E-2</v>
      </c>
      <c r="G448" s="6">
        <v>0.18393599999999999</v>
      </c>
      <c r="H448" s="6">
        <v>-2.8674630081429706E-2</v>
      </c>
      <c r="I448" s="6">
        <v>-2.9093779365316534E-2</v>
      </c>
      <c r="J448" s="6">
        <v>-2.9093779365316534E-2</v>
      </c>
      <c r="K448" s="6">
        <v>280.44563234207902</v>
      </c>
      <c r="L448" s="6">
        <v>-2.6098884395191594E-2</v>
      </c>
      <c r="M448" s="6">
        <v>-2.6445504513217966E-2</v>
      </c>
      <c r="N448" s="6">
        <v>-2.6445504513217966E-2</v>
      </c>
      <c r="O448" s="6">
        <v>51.949089383472902</v>
      </c>
      <c r="P448" s="6">
        <v>-3.2096509321137508E-2</v>
      </c>
      <c r="Q448" s="6">
        <v>-3.2622896387825583E-2</v>
      </c>
      <c r="R448" s="6">
        <v>-3.2622896387825583E-2</v>
      </c>
      <c r="S448" s="6">
        <v>0.23710771209045001</v>
      </c>
      <c r="T448" s="6">
        <v>-2.7895488383700991E-2</v>
      </c>
      <c r="U448" s="6">
        <v>-2.8291958062808892E-2</v>
      </c>
      <c r="V448" s="6">
        <v>-2.8291958062808892E-2</v>
      </c>
      <c r="W448" s="6">
        <v>942656241.43733501</v>
      </c>
      <c r="X448" s="6">
        <v>-0.26516281522745611</v>
      </c>
      <c r="Y448" s="6">
        <v>-0.26516281522745611</v>
      </c>
      <c r="Z448" s="6">
        <v>54680000</v>
      </c>
      <c r="AA448" s="6">
        <v>-0.37725287428320869</v>
      </c>
      <c r="AB448" s="6">
        <v>-0.37725287428320869</v>
      </c>
      <c r="AC448" s="6">
        <v>518505103.85225999</v>
      </c>
      <c r="AD448" s="6">
        <v>-0.44597110522328492</v>
      </c>
      <c r="AE448" s="6">
        <v>-0.44597110522328492</v>
      </c>
      <c r="AF448" s="6">
        <v>239846520.50529</v>
      </c>
      <c r="AG448" s="6">
        <v>-0.27920611124742434</v>
      </c>
      <c r="AH448" s="6">
        <v>-0.27920611124742434</v>
      </c>
      <c r="AI448" s="6">
        <v>4688343.1580344299</v>
      </c>
      <c r="AJ448" s="6">
        <v>-6.5466163560021537E-2</v>
      </c>
      <c r="AK448" s="6">
        <v>-6.5466163560021537E-2</v>
      </c>
      <c r="AL448" s="6">
        <v>16576224.99999998</v>
      </c>
      <c r="AM448" s="6">
        <v>1.184366459263827E-4</v>
      </c>
      <c r="AN448" s="6">
        <v>38343841882.999962</v>
      </c>
      <c r="AO448" s="11">
        <f t="shared" si="81"/>
        <v>1.9897313770826269E-16</v>
      </c>
      <c r="AP448" s="6">
        <v>94719297.999999925</v>
      </c>
      <c r="AQ448" s="11">
        <f t="shared" si="82"/>
        <v>2.0406552808626476E-4</v>
      </c>
      <c r="AR448" s="6">
        <v>53007406.999999858</v>
      </c>
      <c r="AS448" s="11">
        <f t="shared" si="83"/>
        <v>2.6229628471023615E-4</v>
      </c>
      <c r="AT448" s="6">
        <v>8999999999</v>
      </c>
      <c r="AU448" s="6">
        <v>0</v>
      </c>
      <c r="AV448" s="6">
        <v>1052</v>
      </c>
      <c r="AW448" s="6">
        <v>40.419998</v>
      </c>
      <c r="AX448" s="6">
        <v>2.4741400643412672E-4</v>
      </c>
      <c r="AY448" s="6">
        <v>2.4741400643412672E-4</v>
      </c>
      <c r="AZ448" s="6">
        <v>2506.6499020000001</v>
      </c>
      <c r="BA448" s="6">
        <v>1.1101953656169517E-3</v>
      </c>
      <c r="BB448" s="6">
        <v>1.1101953656169517E-3</v>
      </c>
      <c r="BC448" s="6">
        <v>0.8337</v>
      </c>
      <c r="BD448" s="6">
        <f t="shared" si="72"/>
        <v>0.84131</v>
      </c>
      <c r="BE448" s="6">
        <f t="shared" si="73"/>
        <v>0.84131</v>
      </c>
      <c r="BF448" s="6">
        <v>6.5838000000000001</v>
      </c>
      <c r="BG448" s="6">
        <f t="shared" si="74"/>
        <v>6.5838000000000001</v>
      </c>
      <c r="BH448" s="6">
        <f t="shared" si="75"/>
        <v>6.5838000000000001</v>
      </c>
      <c r="BI448" s="6">
        <v>3.1219999999999999</v>
      </c>
      <c r="BJ448" s="6">
        <f t="shared" si="76"/>
        <v>3.1219999999999999</v>
      </c>
      <c r="BK448" s="6">
        <f t="shared" si="77"/>
        <v>3.1219999999999999</v>
      </c>
      <c r="BL448" s="6">
        <v>60.05</v>
      </c>
      <c r="BM448" s="6">
        <f t="shared" si="78"/>
        <v>60.05</v>
      </c>
      <c r="BN448" s="6">
        <f t="shared" si="79"/>
        <v>60.05</v>
      </c>
      <c r="BO448" s="6">
        <v>25</v>
      </c>
      <c r="BP448" s="6">
        <v>21</v>
      </c>
      <c r="BQ448" s="6">
        <v>53708</v>
      </c>
      <c r="BR448" s="6">
        <v>10.891335864219382</v>
      </c>
    </row>
    <row r="449" spans="1:70" x14ac:dyDescent="0.25">
      <c r="A449" s="6">
        <v>448</v>
      </c>
      <c r="B449" s="7">
        <v>42998</v>
      </c>
      <c r="C449" s="6">
        <v>3858.0209506005099</v>
      </c>
      <c r="D449" s="6">
        <f t="shared" si="80"/>
        <v>-1.049357957725589E-2</v>
      </c>
      <c r="E449" s="6">
        <v>-1.054902540802141E-2</v>
      </c>
      <c r="F449" s="6">
        <v>-1.054902540802141E-2</v>
      </c>
      <c r="G449" s="6">
        <v>0.18243999999999999</v>
      </c>
      <c r="H449" s="6">
        <v>-8.133263743910912E-3</v>
      </c>
      <c r="I449" s="6">
        <v>-8.1665191730053103E-3</v>
      </c>
      <c r="J449" s="6">
        <v>-8.1665191730053103E-3</v>
      </c>
      <c r="K449" s="6">
        <v>279.41764921085098</v>
      </c>
      <c r="L449" s="6">
        <v>-3.6655344661390139E-3</v>
      </c>
      <c r="M449" s="6">
        <v>-3.6722689997471642E-3</v>
      </c>
      <c r="N449" s="6">
        <v>-3.6722689997471642E-3</v>
      </c>
      <c r="O449" s="6">
        <v>50.277910586201003</v>
      </c>
      <c r="P449" s="6">
        <v>-3.2169549401256083E-2</v>
      </c>
      <c r="Q449" s="6">
        <v>-3.2698361387013437E-2</v>
      </c>
      <c r="R449" s="6">
        <v>-3.2698361387013437E-2</v>
      </c>
      <c r="S449" s="6">
        <v>0.22863995044538599</v>
      </c>
      <c r="T449" s="6">
        <v>-3.5712721321497144E-2</v>
      </c>
      <c r="U449" s="6">
        <v>-3.6366021838928633E-2</v>
      </c>
      <c r="V449" s="6">
        <v>-3.6366021838928633E-2</v>
      </c>
      <c r="W449" s="6">
        <v>676074373.17810905</v>
      </c>
      <c r="X449" s="6">
        <v>-0.28279860307586746</v>
      </c>
      <c r="Y449" s="6">
        <v>-0.28279860307586746</v>
      </c>
      <c r="Z449" s="6">
        <v>34323100</v>
      </c>
      <c r="AA449" s="6">
        <v>-0.37229151426481344</v>
      </c>
      <c r="AB449" s="6">
        <v>-0.37229151426481344</v>
      </c>
      <c r="AC449" s="6">
        <v>322301352.009161</v>
      </c>
      <c r="AD449" s="6">
        <v>-0.37840273969415783</v>
      </c>
      <c r="AE449" s="6">
        <v>-0.37840273969415783</v>
      </c>
      <c r="AF449" s="6">
        <v>125455371.764092</v>
      </c>
      <c r="AG449" s="6">
        <v>-0.47693478521267529</v>
      </c>
      <c r="AH449" s="6">
        <v>-0.47693478521267529</v>
      </c>
      <c r="AI449" s="6">
        <v>2375330.6032849899</v>
      </c>
      <c r="AJ449" s="6">
        <v>-0.49335393694158719</v>
      </c>
      <c r="AK449" s="6">
        <v>-0.49335393694158719</v>
      </c>
      <c r="AL449" s="6">
        <v>16577724.999999991</v>
      </c>
      <c r="AM449" s="6">
        <v>9.0491049681768788E-5</v>
      </c>
      <c r="AN449" s="6">
        <v>38343841883</v>
      </c>
      <c r="AO449" s="11">
        <f t="shared" si="81"/>
        <v>9.9486568854131328E-16</v>
      </c>
      <c r="AP449" s="6">
        <v>94738440.000000164</v>
      </c>
      <c r="AQ449" s="11">
        <f t="shared" si="82"/>
        <v>2.0209186939116076E-4</v>
      </c>
      <c r="AR449" s="6">
        <v>53023056.999999821</v>
      </c>
      <c r="AS449" s="11">
        <f t="shared" si="83"/>
        <v>2.9524175743897055E-4</v>
      </c>
      <c r="AT449" s="6">
        <v>8999999999</v>
      </c>
      <c r="AU449" s="6">
        <v>0</v>
      </c>
      <c r="AV449" s="6">
        <v>1052</v>
      </c>
      <c r="AW449" s="6">
        <v>40.740001999999997</v>
      </c>
      <c r="AX449" s="6">
        <v>7.9169721878758446E-3</v>
      </c>
      <c r="AY449" s="6">
        <v>7.9169721878758446E-3</v>
      </c>
      <c r="AZ449" s="6">
        <v>2508.23999</v>
      </c>
      <c r="BA449" s="6">
        <v>6.3434785955997588E-4</v>
      </c>
      <c r="BB449" s="6">
        <v>6.3434785955997588E-4</v>
      </c>
      <c r="BC449" s="6">
        <v>0.84079999999999999</v>
      </c>
      <c r="BD449" s="6">
        <f t="shared" si="72"/>
        <v>0.84131</v>
      </c>
      <c r="BE449" s="6">
        <f t="shared" si="73"/>
        <v>0.84131</v>
      </c>
      <c r="BF449" s="6">
        <v>6.5749000000000004</v>
      </c>
      <c r="BG449" s="6">
        <f t="shared" si="74"/>
        <v>6.5749000000000004</v>
      </c>
      <c r="BH449" s="6">
        <f t="shared" si="75"/>
        <v>6.5749000000000004</v>
      </c>
      <c r="BI449" s="6">
        <v>3.0939999999999999</v>
      </c>
      <c r="BJ449" s="6">
        <f t="shared" si="76"/>
        <v>3.0939999999999999</v>
      </c>
      <c r="BK449" s="6">
        <f t="shared" si="77"/>
        <v>3.0939999999999999</v>
      </c>
      <c r="BL449" s="6">
        <v>60.1</v>
      </c>
      <c r="BM449" s="6">
        <f t="shared" si="78"/>
        <v>60.1</v>
      </c>
      <c r="BN449" s="6">
        <f t="shared" si="79"/>
        <v>60.1</v>
      </c>
      <c r="BO449" s="6">
        <v>25</v>
      </c>
      <c r="BP449" s="6">
        <v>21</v>
      </c>
      <c r="BQ449" s="6">
        <v>45414</v>
      </c>
      <c r="BR449" s="6">
        <v>10.723597725936314</v>
      </c>
    </row>
    <row r="450" spans="1:70" x14ac:dyDescent="0.25">
      <c r="A450" s="6">
        <v>449</v>
      </c>
      <c r="B450" s="7">
        <v>42999</v>
      </c>
      <c r="C450" s="6">
        <v>3628.0585875346101</v>
      </c>
      <c r="D450" s="6">
        <f t="shared" si="80"/>
        <v>-5.9606302301211098E-2</v>
      </c>
      <c r="E450" s="6">
        <v>-6.1456664062638333E-2</v>
      </c>
      <c r="F450" s="6">
        <v>-6.1456664062638333E-2</v>
      </c>
      <c r="G450" s="6">
        <v>0.171347</v>
      </c>
      <c r="H450" s="6">
        <v>-6.0803551852663847E-2</v>
      </c>
      <c r="I450" s="6">
        <v>-6.2730611700660271E-2</v>
      </c>
      <c r="J450" s="6">
        <v>-6.2730611700660271E-2</v>
      </c>
      <c r="K450" s="6">
        <v>257.46507446555898</v>
      </c>
      <c r="L450" s="6">
        <v>-7.8565455000039724E-2</v>
      </c>
      <c r="M450" s="6">
        <v>-8.1823535322953098E-2</v>
      </c>
      <c r="N450" s="6">
        <v>-8.1823535322953098E-2</v>
      </c>
      <c r="O450" s="6">
        <v>46.308421100342798</v>
      </c>
      <c r="P450" s="6">
        <v>-7.8950963545960262E-2</v>
      </c>
      <c r="Q450" s="6">
        <v>-8.2242001523060979E-2</v>
      </c>
      <c r="R450" s="6">
        <v>-8.2199999999999995E-2</v>
      </c>
      <c r="S450" s="6">
        <v>0.210786101504261</v>
      </c>
      <c r="T450" s="6">
        <v>-7.8087179892866732E-2</v>
      </c>
      <c r="U450" s="6">
        <v>-8.1304615094504831E-2</v>
      </c>
      <c r="V450" s="6">
        <v>-8.1304615094504831E-2</v>
      </c>
      <c r="W450" s="6">
        <v>913652257.30735099</v>
      </c>
      <c r="X450" s="6">
        <v>0.35140791243488384</v>
      </c>
      <c r="Y450" s="6">
        <v>0.35140791243488384</v>
      </c>
      <c r="Z450" s="6">
        <v>43701200</v>
      </c>
      <c r="AA450" s="6">
        <v>0.27322998214030786</v>
      </c>
      <c r="AB450" s="6">
        <v>0.27322998214030786</v>
      </c>
      <c r="AC450" s="6">
        <v>470196974.05520803</v>
      </c>
      <c r="AD450" s="6">
        <v>0.45887372523911502</v>
      </c>
      <c r="AE450" s="6">
        <v>0.45887372523911502</v>
      </c>
      <c r="AF450" s="6">
        <v>200857838.259211</v>
      </c>
      <c r="AG450" s="6">
        <v>0.6010301945213381</v>
      </c>
      <c r="AH450" s="6">
        <v>0.6010301945213381</v>
      </c>
      <c r="AI450" s="6">
        <v>2903012.9933313001</v>
      </c>
      <c r="AJ450" s="6">
        <v>0.22215113522157542</v>
      </c>
      <c r="AK450" s="6">
        <v>0.22215113522157542</v>
      </c>
      <c r="AL450" s="6">
        <v>16579874.999999974</v>
      </c>
      <c r="AM450" s="6">
        <v>1.2969210190078779E-4</v>
      </c>
      <c r="AN450" s="6">
        <v>38343841882.999992</v>
      </c>
      <c r="AO450" s="11">
        <f t="shared" si="81"/>
        <v>-1.9897313770826244E-16</v>
      </c>
      <c r="AP450" s="6">
        <v>94757825.999999687</v>
      </c>
      <c r="AQ450" s="11">
        <f t="shared" si="82"/>
        <v>2.0462654862717951E-4</v>
      </c>
      <c r="AR450" s="6">
        <v>53038056.999999911</v>
      </c>
      <c r="AS450" s="11">
        <f t="shared" si="83"/>
        <v>2.8289579757895624E-4</v>
      </c>
      <c r="AT450" s="6">
        <v>8999999999</v>
      </c>
      <c r="AU450" s="6">
        <v>0</v>
      </c>
      <c r="AV450" s="6">
        <v>1052</v>
      </c>
      <c r="AW450" s="6">
        <v>40.220001000000003</v>
      </c>
      <c r="AX450" s="6">
        <v>-1.276389235326973E-2</v>
      </c>
      <c r="AY450" s="6">
        <v>-9.9590000000000008E-3</v>
      </c>
      <c r="AZ450" s="6">
        <v>2500.6000979999999</v>
      </c>
      <c r="BA450" s="6">
        <v>-3.0459174682085127E-3</v>
      </c>
      <c r="BB450" s="6">
        <v>-3.0459174682085127E-3</v>
      </c>
      <c r="BC450" s="6">
        <v>0.83740000000000003</v>
      </c>
      <c r="BD450" s="6">
        <f t="shared" si="72"/>
        <v>0.84131</v>
      </c>
      <c r="BE450" s="6">
        <f t="shared" si="73"/>
        <v>0.84131</v>
      </c>
      <c r="BF450" s="6">
        <v>6.5899000000000001</v>
      </c>
      <c r="BG450" s="6">
        <f t="shared" si="74"/>
        <v>6.5899000000000001</v>
      </c>
      <c r="BH450" s="6">
        <f t="shared" si="75"/>
        <v>6.5899000000000001</v>
      </c>
      <c r="BI450" s="6">
        <v>2.9460000000000002</v>
      </c>
      <c r="BJ450" s="6">
        <f t="shared" si="76"/>
        <v>2.9460000000000002</v>
      </c>
      <c r="BK450" s="6">
        <f t="shared" si="77"/>
        <v>2.9460000000000002</v>
      </c>
      <c r="BL450" s="6">
        <v>60.1</v>
      </c>
      <c r="BM450" s="6">
        <f t="shared" si="78"/>
        <v>60.1</v>
      </c>
      <c r="BN450" s="6">
        <f t="shared" si="79"/>
        <v>60.1</v>
      </c>
      <c r="BO450" s="6">
        <v>25</v>
      </c>
      <c r="BP450" s="6">
        <v>21</v>
      </c>
      <c r="BQ450" s="6">
        <v>41163</v>
      </c>
      <c r="BR450" s="6">
        <v>10.625319366955983</v>
      </c>
    </row>
    <row r="451" spans="1:70" x14ac:dyDescent="0.25">
      <c r="A451" s="6">
        <v>450</v>
      </c>
      <c r="B451" s="7">
        <v>43000</v>
      </c>
      <c r="C451" s="6">
        <v>3622.1830393146001</v>
      </c>
      <c r="D451" s="6">
        <f t="shared" si="80"/>
        <v>-1.6194744594801508E-3</v>
      </c>
      <c r="E451" s="6">
        <v>-1.6207872257617253E-3</v>
      </c>
      <c r="F451" s="6">
        <v>-1.6207872257617253E-3</v>
      </c>
      <c r="G451" s="6">
        <v>0.173483</v>
      </c>
      <c r="H451" s="6">
        <v>1.2465931705836689E-2</v>
      </c>
      <c r="I451" s="6">
        <v>1.2388871734521557E-2</v>
      </c>
      <c r="J451" s="6">
        <v>1.2388871734521557E-2</v>
      </c>
      <c r="K451" s="6">
        <v>263.46977368373399</v>
      </c>
      <c r="L451" s="6">
        <v>2.3322383552951576E-2</v>
      </c>
      <c r="M451" s="6">
        <v>2.3054572762627148E-2</v>
      </c>
      <c r="N451" s="6">
        <v>2.3054572762627148E-2</v>
      </c>
      <c r="O451" s="6">
        <v>47.667820532474302</v>
      </c>
      <c r="P451" s="6">
        <v>2.9355339694823686E-2</v>
      </c>
      <c r="Q451" s="6">
        <v>2.8932722503086528E-2</v>
      </c>
      <c r="R451" s="6">
        <v>2.8932722503086528E-2</v>
      </c>
      <c r="S451" s="6">
        <v>0.210391434748641</v>
      </c>
      <c r="T451" s="6">
        <v>-1.8723566345384536E-3</v>
      </c>
      <c r="U451" s="6">
        <v>-1.8741116852846564E-3</v>
      </c>
      <c r="V451" s="6">
        <v>-1.8741116852846564E-3</v>
      </c>
      <c r="W451" s="6">
        <v>767837732.75689697</v>
      </c>
      <c r="X451" s="6">
        <v>-0.15959521074263847</v>
      </c>
      <c r="Y451" s="6">
        <v>-0.15959521074263847</v>
      </c>
      <c r="Z451" s="6">
        <v>37657700</v>
      </c>
      <c r="AA451" s="6">
        <v>-0.13829139703257576</v>
      </c>
      <c r="AB451" s="6">
        <v>-0.13829139703257576</v>
      </c>
      <c r="AC451" s="6">
        <v>343728639.33679599</v>
      </c>
      <c r="AD451" s="6">
        <v>-0.26896884007501676</v>
      </c>
      <c r="AE451" s="6">
        <v>-0.26896884007501676</v>
      </c>
      <c r="AF451" s="6">
        <v>188910214.25008401</v>
      </c>
      <c r="AG451" s="6">
        <v>-5.9482986139223239E-2</v>
      </c>
      <c r="AH451" s="6">
        <v>-5.9482986139223239E-2</v>
      </c>
      <c r="AI451" s="6">
        <v>2549468.4827736001</v>
      </c>
      <c r="AJ451" s="6">
        <v>-0.12178536967276758</v>
      </c>
      <c r="AK451" s="6">
        <v>-0.12178536967276758</v>
      </c>
      <c r="AL451" s="6">
        <v>16581661.999999998</v>
      </c>
      <c r="AM451" s="6">
        <v>1.0778127097002946E-4</v>
      </c>
      <c r="AN451" s="6">
        <v>38343841882.999947</v>
      </c>
      <c r="AO451" s="11">
        <f t="shared" si="81"/>
        <v>-1.1938388262495749E-15</v>
      </c>
      <c r="AP451" s="6">
        <v>94773607.999999925</v>
      </c>
      <c r="AQ451" s="11">
        <f t="shared" si="82"/>
        <v>1.6655088731392455E-4</v>
      </c>
      <c r="AR451" s="6">
        <v>53053181.999999873</v>
      </c>
      <c r="AS451" s="11">
        <f t="shared" si="83"/>
        <v>2.8517258842952661E-4</v>
      </c>
      <c r="AT451" s="6">
        <v>8999999999</v>
      </c>
      <c r="AU451" s="6">
        <v>0</v>
      </c>
      <c r="AV451" s="6">
        <v>1052</v>
      </c>
      <c r="AW451" s="6">
        <v>40.279998999999997</v>
      </c>
      <c r="AX451" s="6">
        <v>1.4917453632085466E-3</v>
      </c>
      <c r="AY451" s="6">
        <v>1.4917453632085466E-3</v>
      </c>
      <c r="AZ451" s="6">
        <v>2502.219971</v>
      </c>
      <c r="BA451" s="6">
        <v>6.4779370411753774E-4</v>
      </c>
      <c r="BB451" s="6">
        <v>6.4779370411753774E-4</v>
      </c>
      <c r="BC451" s="6">
        <v>0.83689999999999998</v>
      </c>
      <c r="BD451" s="6">
        <f t="shared" ref="BD451:BD514" si="84">IF(BC451&lt;0.84131,0.84131,BC451)</f>
        <v>0.84131</v>
      </c>
      <c r="BE451" s="6">
        <f t="shared" ref="BE451:BE514" si="85">IF(BD451&gt;0.946795,0.946795,BD451)</f>
        <v>0.84131</v>
      </c>
      <c r="BF451" s="6">
        <v>6.5911</v>
      </c>
      <c r="BG451" s="6">
        <f t="shared" ref="BG451:BG514" si="86">IF(BF451&lt;6.49018,6.49018,BF451)</f>
        <v>6.5911</v>
      </c>
      <c r="BH451" s="6">
        <f t="shared" ref="BH451:BH514" si="87">IF(BG451&gt;6.91301,6.91301,BG451)</f>
        <v>6.5911</v>
      </c>
      <c r="BI451" s="6">
        <v>2.9590000000000001</v>
      </c>
      <c r="BJ451" s="6">
        <f t="shared" ref="BJ451:BJ514" si="88">IF(BI451&lt;1.9003,1.9003,BI451)</f>
        <v>2.9590000000000001</v>
      </c>
      <c r="BK451" s="6">
        <f t="shared" ref="BK451:BK514" si="89">IF(BJ451&gt;3.393,3.393,BJ451)</f>
        <v>2.9590000000000001</v>
      </c>
      <c r="BL451" s="6">
        <v>60.1</v>
      </c>
      <c r="BM451" s="6">
        <f t="shared" ref="BM451:BM514" si="90">IF(BL451&lt;34.05,34.05,BL451)</f>
        <v>60.1</v>
      </c>
      <c r="BN451" s="6">
        <f t="shared" ref="BN451:BN514" si="91">IF(BM451&gt;64.4725,64.4725,BM451)</f>
        <v>60.1</v>
      </c>
      <c r="BO451" s="6">
        <v>25</v>
      </c>
      <c r="BP451" s="6">
        <v>21</v>
      </c>
      <c r="BQ451" s="6">
        <v>37532</v>
      </c>
      <c r="BR451" s="6">
        <v>10.53297582498551</v>
      </c>
    </row>
    <row r="452" spans="1:70" x14ac:dyDescent="0.25">
      <c r="A452" s="6">
        <v>451</v>
      </c>
      <c r="B452" s="7">
        <v>43003</v>
      </c>
      <c r="C452" s="6">
        <v>3866.7051527417402</v>
      </c>
      <c r="D452" s="6">
        <f t="shared" ref="D452:D515" si="92">(C452-C451)/C451</f>
        <v>6.7506835180093289E-2</v>
      </c>
      <c r="E452" s="6">
        <v>5.1583210666876607E-2</v>
      </c>
      <c r="F452" s="6">
        <v>5.1583210666876607E-2</v>
      </c>
      <c r="G452" s="6">
        <v>0.18132300000000001</v>
      </c>
      <c r="H452" s="6">
        <v>3.2702855092521542E-2</v>
      </c>
      <c r="I452" s="6">
        <v>3.2179496378647948E-2</v>
      </c>
      <c r="J452" s="6">
        <v>3.2179496378647948E-2</v>
      </c>
      <c r="K452" s="6">
        <v>288.08570094175701</v>
      </c>
      <c r="L452" s="6">
        <v>2.6381034081433944E-2</v>
      </c>
      <c r="M452" s="6">
        <v>2.6039056051757162E-2</v>
      </c>
      <c r="N452" s="6">
        <v>2.6039056051757162E-2</v>
      </c>
      <c r="O452" s="6">
        <v>50.761902768764699</v>
      </c>
      <c r="P452" s="6">
        <v>7.9923991311634496E-2</v>
      </c>
      <c r="Q452" s="6">
        <v>7.6890660244298248E-2</v>
      </c>
      <c r="R452" s="6">
        <v>7.6890660244298248E-2</v>
      </c>
      <c r="S452" s="6">
        <v>0.229102958275966</v>
      </c>
      <c r="T452" s="6">
        <v>6.1588737184291822E-2</v>
      </c>
      <c r="U452" s="6">
        <v>5.9766594695757257E-2</v>
      </c>
      <c r="V452" s="6">
        <v>5.9766594695757257E-2</v>
      </c>
      <c r="W452" s="6">
        <v>800311260.76014102</v>
      </c>
      <c r="X452" s="6">
        <v>0.86316473738570676</v>
      </c>
      <c r="Y452" s="6">
        <v>0.86316473738570676</v>
      </c>
      <c r="Z452" s="6">
        <v>35564400</v>
      </c>
      <c r="AA452" s="6">
        <v>0.72456866871623782</v>
      </c>
      <c r="AB452" s="6">
        <v>0.72456866871623782</v>
      </c>
      <c r="AC452" s="6">
        <v>367147869.49683499</v>
      </c>
      <c r="AD452" s="6">
        <v>-0.22490212575893687</v>
      </c>
      <c r="AE452" s="6">
        <v>-0.22490212575893687</v>
      </c>
      <c r="AF452" s="6">
        <v>174668224.83930999</v>
      </c>
      <c r="AG452" s="6">
        <v>1.65141281600651</v>
      </c>
      <c r="AH452" s="6">
        <v>1.5678399999999999</v>
      </c>
      <c r="AI452" s="6">
        <v>2428818.50179005</v>
      </c>
      <c r="AJ452" s="6">
        <v>0.56114866655715667</v>
      </c>
      <c r="AK452" s="6">
        <v>0.56114866655715667</v>
      </c>
      <c r="AL452" s="6">
        <v>16587086.999999993</v>
      </c>
      <c r="AM452" s="6">
        <v>3.2716865173071391E-4</v>
      </c>
      <c r="AN452" s="6">
        <v>38343841882.999947</v>
      </c>
      <c r="AO452" s="11">
        <f t="shared" ref="AO452:AO515" si="93">(AN452-AN451)/AN451</f>
        <v>0</v>
      </c>
      <c r="AP452" s="6">
        <v>94819027.00000006</v>
      </c>
      <c r="AQ452" s="11">
        <f t="shared" ref="AQ452:AQ515" si="94">(AP452-AP451)/AP451</f>
        <v>4.7923679343445639E-4</v>
      </c>
      <c r="AR452" s="6">
        <v>53098232</v>
      </c>
      <c r="AS452" s="11">
        <f t="shared" ref="AS452:AS515" si="95">(AR452-AR451)/AR451</f>
        <v>8.4914793612429816E-4</v>
      </c>
      <c r="AT452" s="6">
        <v>8999999999</v>
      </c>
      <c r="AU452" s="6">
        <v>0</v>
      </c>
      <c r="AV452" s="6">
        <v>1055</v>
      </c>
      <c r="AW452" s="6">
        <v>40.659999999999997</v>
      </c>
      <c r="AX452" s="6">
        <v>9.4339873245776421E-3</v>
      </c>
      <c r="AY452" s="6">
        <v>9.4339873245776421E-3</v>
      </c>
      <c r="AZ452" s="6">
        <v>2496.6599120000001</v>
      </c>
      <c r="BA452" s="6">
        <v>-2.2220504449806063E-3</v>
      </c>
      <c r="BB452" s="6">
        <v>-2.2220504449806063E-3</v>
      </c>
      <c r="BC452" s="6">
        <v>0.84399999999999997</v>
      </c>
      <c r="BD452" s="6">
        <f t="shared" si="84"/>
        <v>0.84399999999999997</v>
      </c>
      <c r="BE452" s="6">
        <f t="shared" si="85"/>
        <v>0.84399999999999997</v>
      </c>
      <c r="BF452" s="6">
        <v>6.6212</v>
      </c>
      <c r="BG452" s="6">
        <f t="shared" si="86"/>
        <v>6.6212</v>
      </c>
      <c r="BH452" s="6">
        <f t="shared" si="87"/>
        <v>6.6212</v>
      </c>
      <c r="BI452" s="6">
        <v>2.919</v>
      </c>
      <c r="BJ452" s="6">
        <f t="shared" si="88"/>
        <v>2.919</v>
      </c>
      <c r="BK452" s="6">
        <f t="shared" si="89"/>
        <v>2.919</v>
      </c>
      <c r="BL452" s="6">
        <v>60.1</v>
      </c>
      <c r="BM452" s="6">
        <f t="shared" si="90"/>
        <v>60.1</v>
      </c>
      <c r="BN452" s="6">
        <f t="shared" si="91"/>
        <v>60.1</v>
      </c>
      <c r="BO452" s="6">
        <v>22</v>
      </c>
      <c r="BP452" s="6">
        <v>33</v>
      </c>
      <c r="BQ452" s="6">
        <v>35430</v>
      </c>
      <c r="BR452" s="6">
        <v>10.47534242212957</v>
      </c>
    </row>
    <row r="453" spans="1:70" x14ac:dyDescent="0.25">
      <c r="A453" s="6">
        <v>452</v>
      </c>
      <c r="B453" s="7">
        <v>43004</v>
      </c>
      <c r="C453" s="6">
        <v>3852.9352048770602</v>
      </c>
      <c r="D453" s="6">
        <f t="shared" si="92"/>
        <v>-3.5611579680225334E-3</v>
      </c>
      <c r="E453" s="6">
        <v>-3.5675139854004514E-3</v>
      </c>
      <c r="F453" s="6">
        <v>-3.5675139854004514E-3</v>
      </c>
      <c r="G453" s="6">
        <v>0.187749</v>
      </c>
      <c r="H453" s="6">
        <v>3.5439519531443815E-2</v>
      </c>
      <c r="I453" s="6">
        <v>3.4825993128376871E-2</v>
      </c>
      <c r="J453" s="6">
        <v>3.4825993128376871E-2</v>
      </c>
      <c r="K453" s="6">
        <v>283.92945307265899</v>
      </c>
      <c r="L453" s="6">
        <v>-1.4427123093965372E-2</v>
      </c>
      <c r="M453" s="6">
        <v>-1.4532205954482206E-2</v>
      </c>
      <c r="N453" s="6">
        <v>-1.4532205954482206E-2</v>
      </c>
      <c r="O453" s="6">
        <v>51.216431259298901</v>
      </c>
      <c r="P453" s="6">
        <v>8.9541263377125885E-3</v>
      </c>
      <c r="Q453" s="6">
        <v>8.9142758559812088E-3</v>
      </c>
      <c r="R453" s="6">
        <v>8.9142758559812088E-3</v>
      </c>
      <c r="S453" s="6">
        <v>0.225420425664386</v>
      </c>
      <c r="T453" s="6">
        <v>-1.6073701707265613E-2</v>
      </c>
      <c r="U453" s="6">
        <v>-1.6204284844046651E-2</v>
      </c>
      <c r="V453" s="6">
        <v>-1.6204284844046651E-2</v>
      </c>
      <c r="W453" s="6">
        <v>544391497.58334899</v>
      </c>
      <c r="X453" s="6">
        <v>-0.31977528709731973</v>
      </c>
      <c r="Y453" s="6">
        <v>-0.31977528709731973</v>
      </c>
      <c r="Z453" s="6">
        <v>68676300</v>
      </c>
      <c r="AA453" s="6">
        <v>0.93104059115295068</v>
      </c>
      <c r="AB453" s="6">
        <v>0.93104059115295068</v>
      </c>
      <c r="AC453" s="6">
        <v>240690671.29512599</v>
      </c>
      <c r="AD453" s="6">
        <v>-0.34443124612166415</v>
      </c>
      <c r="AE453" s="6">
        <v>-0.34443124612166415</v>
      </c>
      <c r="AF453" s="6">
        <v>149559785.73462799</v>
      </c>
      <c r="AG453" s="6">
        <v>-0.14374932319705588</v>
      </c>
      <c r="AH453" s="6">
        <v>-0.14374932319705588</v>
      </c>
      <c r="AI453" s="6">
        <v>1879348.0052068101</v>
      </c>
      <c r="AJ453" s="6">
        <v>-0.22622954172091397</v>
      </c>
      <c r="AK453" s="6">
        <v>-0.22622954172091397</v>
      </c>
      <c r="AL453" s="6">
        <v>16588761.999999978</v>
      </c>
      <c r="AM453" s="6">
        <v>1.0098216763347896E-4</v>
      </c>
      <c r="AN453" s="6">
        <v>38343841882.999962</v>
      </c>
      <c r="AO453" s="11">
        <f t="shared" si="93"/>
        <v>3.9794627541652543E-16</v>
      </c>
      <c r="AP453" s="6">
        <v>94834233.999999791</v>
      </c>
      <c r="AQ453" s="11">
        <f t="shared" si="94"/>
        <v>1.6037920321342012E-4</v>
      </c>
      <c r="AR453" s="6">
        <v>53112931.999999866</v>
      </c>
      <c r="AS453" s="11">
        <f t="shared" si="95"/>
        <v>2.7684537594144167E-4</v>
      </c>
      <c r="AT453" s="6">
        <v>8999999999</v>
      </c>
      <c r="AU453" s="6">
        <v>0</v>
      </c>
      <c r="AV453" s="6">
        <v>1055</v>
      </c>
      <c r="AW453" s="6">
        <v>40.290000999999997</v>
      </c>
      <c r="AX453" s="6">
        <v>-9.0998278406296106E-3</v>
      </c>
      <c r="AY453" s="6">
        <v>-9.0998278406296106E-3</v>
      </c>
      <c r="AZ453" s="6">
        <v>2496.8400879999999</v>
      </c>
      <c r="BA453" s="6">
        <v>7.2166817408268093E-5</v>
      </c>
      <c r="BB453" s="6">
        <v>7.2166817408268093E-5</v>
      </c>
      <c r="BC453" s="6">
        <v>0.84789999999999999</v>
      </c>
      <c r="BD453" s="6">
        <f t="shared" si="84"/>
        <v>0.84789999999999999</v>
      </c>
      <c r="BE453" s="6">
        <f t="shared" si="85"/>
        <v>0.84789999999999999</v>
      </c>
      <c r="BF453" s="6">
        <v>6.6401000000000003</v>
      </c>
      <c r="BG453" s="6">
        <f t="shared" si="86"/>
        <v>6.6401000000000003</v>
      </c>
      <c r="BH453" s="6">
        <f t="shared" si="87"/>
        <v>6.6401000000000003</v>
      </c>
      <c r="BI453" s="6">
        <v>2.9180000000000001</v>
      </c>
      <c r="BJ453" s="6">
        <f t="shared" si="88"/>
        <v>2.9180000000000001</v>
      </c>
      <c r="BK453" s="6">
        <f t="shared" si="89"/>
        <v>2.9180000000000001</v>
      </c>
      <c r="BL453" s="6">
        <v>60.15</v>
      </c>
      <c r="BM453" s="6">
        <f t="shared" si="90"/>
        <v>60.15</v>
      </c>
      <c r="BN453" s="6">
        <f t="shared" si="91"/>
        <v>60.15</v>
      </c>
      <c r="BO453" s="6">
        <v>22</v>
      </c>
      <c r="BP453" s="6">
        <v>33</v>
      </c>
      <c r="BQ453" s="6">
        <v>36981</v>
      </c>
      <c r="BR453" s="6">
        <v>10.518186586766932</v>
      </c>
    </row>
    <row r="454" spans="1:70" x14ac:dyDescent="0.25">
      <c r="A454" s="6">
        <v>453</v>
      </c>
      <c r="B454" s="7">
        <v>43005</v>
      </c>
      <c r="C454" s="6">
        <v>4134.21241496119</v>
      </c>
      <c r="D454" s="6">
        <f t="shared" si="92"/>
        <v>7.3003358511736213E-2</v>
      </c>
      <c r="E454" s="6">
        <v>7.0461593663920352E-2</v>
      </c>
      <c r="F454" s="6">
        <v>6.2600000000000003E-2</v>
      </c>
      <c r="G454" s="6">
        <v>0.203149</v>
      </c>
      <c r="H454" s="6">
        <v>8.2024404923594779E-2</v>
      </c>
      <c r="I454" s="6">
        <v>7.88337355521712E-2</v>
      </c>
      <c r="J454" s="6">
        <v>7.88337355521712E-2</v>
      </c>
      <c r="K454" s="6">
        <v>302.15184535167498</v>
      </c>
      <c r="L454" s="6">
        <v>6.4179295532093991E-2</v>
      </c>
      <c r="M454" s="6">
        <v>6.2203887561530224E-2</v>
      </c>
      <c r="N454" s="6">
        <v>6.2203887561530224E-2</v>
      </c>
      <c r="O454" s="6">
        <v>55.253317739261703</v>
      </c>
      <c r="P454" s="6">
        <v>7.8820143862129446E-2</v>
      </c>
      <c r="Q454" s="6">
        <v>7.5867984580493764E-2</v>
      </c>
      <c r="R454" s="6">
        <v>7.5867984580493764E-2</v>
      </c>
      <c r="S454" s="6">
        <v>0.23981872783246799</v>
      </c>
      <c r="T454" s="6">
        <v>6.3873103449457153E-2</v>
      </c>
      <c r="U454" s="6">
        <v>6.1916120131652701E-2</v>
      </c>
      <c r="V454" s="6">
        <v>6.1916120131652701E-2</v>
      </c>
      <c r="W454" s="6">
        <v>936452128.57551301</v>
      </c>
      <c r="X454" s="6">
        <v>0.7201814002103103</v>
      </c>
      <c r="Y454" s="6">
        <v>0.7201814002103103</v>
      </c>
      <c r="Z454" s="6">
        <v>250229000</v>
      </c>
      <c r="AA454" s="6">
        <v>2.6436004851746526</v>
      </c>
      <c r="AB454" s="6">
        <v>2.2906040000000001</v>
      </c>
      <c r="AC454" s="6">
        <v>394839374.31574601</v>
      </c>
      <c r="AD454" s="6">
        <v>0.64044319703445662</v>
      </c>
      <c r="AE454" s="6">
        <v>0.64044319703445662</v>
      </c>
      <c r="AF454" s="6">
        <v>186778754.03935799</v>
      </c>
      <c r="AG454" s="6">
        <v>0.24885679076038278</v>
      </c>
      <c r="AH454" s="6">
        <v>0.24885679076038278</v>
      </c>
      <c r="AI454" s="6">
        <v>2958521.8840963598</v>
      </c>
      <c r="AJ454" s="6">
        <v>0.5742278044830732</v>
      </c>
      <c r="AK454" s="6">
        <v>0.5742278044830732</v>
      </c>
      <c r="AL454" s="6">
        <v>16590661.999999989</v>
      </c>
      <c r="AM454" s="6">
        <v>1.1453537039178562E-4</v>
      </c>
      <c r="AN454" s="6">
        <v>38343841882.999969</v>
      </c>
      <c r="AO454" s="11">
        <f t="shared" si="93"/>
        <v>1.9897313770826264E-16</v>
      </c>
      <c r="AP454" s="6">
        <v>94849570.99999994</v>
      </c>
      <c r="AQ454" s="11">
        <f t="shared" si="94"/>
        <v>1.6172429884496188E-4</v>
      </c>
      <c r="AR454" s="6">
        <v>53126506.999999978</v>
      </c>
      <c r="AS454" s="11">
        <f t="shared" si="95"/>
        <v>2.5558747161824532E-4</v>
      </c>
      <c r="AT454" s="6">
        <v>8999999999</v>
      </c>
      <c r="AU454" s="6">
        <v>0</v>
      </c>
      <c r="AV454" s="6">
        <v>1055</v>
      </c>
      <c r="AW454" s="6">
        <v>40.18</v>
      </c>
      <c r="AX454" s="6">
        <v>-2.7302307587432654E-3</v>
      </c>
      <c r="AY454" s="6">
        <v>-2.7302307587432654E-3</v>
      </c>
      <c r="AZ454" s="6">
        <v>2507.040039</v>
      </c>
      <c r="BA454" s="6">
        <v>4.0851438780648321E-3</v>
      </c>
      <c r="BB454" s="6">
        <v>4.0851438780648321E-3</v>
      </c>
      <c r="BC454" s="6">
        <v>0.85150000000000003</v>
      </c>
      <c r="BD454" s="6">
        <f t="shared" si="84"/>
        <v>0.85150000000000003</v>
      </c>
      <c r="BE454" s="6">
        <f t="shared" si="85"/>
        <v>0.85150000000000003</v>
      </c>
      <c r="BF454" s="6">
        <v>6.6425000000000001</v>
      </c>
      <c r="BG454" s="6">
        <f t="shared" si="86"/>
        <v>6.6425000000000001</v>
      </c>
      <c r="BH454" s="6">
        <f t="shared" si="87"/>
        <v>6.6425000000000001</v>
      </c>
      <c r="BI454" s="6">
        <v>2.9740000000000002</v>
      </c>
      <c r="BJ454" s="6">
        <f t="shared" si="88"/>
        <v>2.9740000000000002</v>
      </c>
      <c r="BK454" s="6">
        <f t="shared" si="89"/>
        <v>2.9740000000000002</v>
      </c>
      <c r="BL454" s="6">
        <v>60.3</v>
      </c>
      <c r="BM454" s="6">
        <f t="shared" si="90"/>
        <v>60.3</v>
      </c>
      <c r="BN454" s="6">
        <f t="shared" si="91"/>
        <v>60.3</v>
      </c>
      <c r="BO454" s="6">
        <v>22</v>
      </c>
      <c r="BP454" s="6">
        <v>33</v>
      </c>
      <c r="BQ454" s="6">
        <v>38869</v>
      </c>
      <c r="BR454" s="6">
        <v>10.567978023846269</v>
      </c>
    </row>
    <row r="455" spans="1:70" x14ac:dyDescent="0.25">
      <c r="A455" s="6">
        <v>454</v>
      </c>
      <c r="B455" s="7">
        <v>43006</v>
      </c>
      <c r="C455" s="6">
        <v>4134.8849508599296</v>
      </c>
      <c r="D455" s="6">
        <f t="shared" si="92"/>
        <v>1.62675700045262E-4</v>
      </c>
      <c r="E455" s="6">
        <v>1.626624697883605E-4</v>
      </c>
      <c r="F455" s="6">
        <v>1.626624697883605E-4</v>
      </c>
      <c r="G455" s="6">
        <v>0.19698599999999999</v>
      </c>
      <c r="H455" s="6">
        <v>-3.0337338603684989E-2</v>
      </c>
      <c r="I455" s="6">
        <v>-3.080703972770624E-2</v>
      </c>
      <c r="J455" s="6">
        <v>-3.080703972770624E-2</v>
      </c>
      <c r="K455" s="6">
        <v>294.31383801173803</v>
      </c>
      <c r="L455" s="6">
        <v>-2.5940623764234446E-2</v>
      </c>
      <c r="M455" s="6">
        <v>-2.628301596997671E-2</v>
      </c>
      <c r="N455" s="6">
        <v>-2.628301596997671E-2</v>
      </c>
      <c r="O455" s="6">
        <v>53.229023732624803</v>
      </c>
      <c r="P455" s="6">
        <v>-3.6636605537236085E-2</v>
      </c>
      <c r="Q455" s="6">
        <v>-3.7324581705976544E-2</v>
      </c>
      <c r="R455" s="6">
        <v>-3.7324581705976544E-2</v>
      </c>
      <c r="S455" s="6">
        <v>0.2351672796607</v>
      </c>
      <c r="T455" s="6">
        <v>-1.9395683622412462E-2</v>
      </c>
      <c r="U455" s="6">
        <v>-1.958624800272836E-2</v>
      </c>
      <c r="V455" s="6">
        <v>-1.958624800272836E-2</v>
      </c>
      <c r="W455" s="6">
        <v>852500405.35337102</v>
      </c>
      <c r="X455" s="6">
        <v>-8.9648707777348319E-2</v>
      </c>
      <c r="Y455" s="6">
        <v>-8.9648707777348319E-2</v>
      </c>
      <c r="Z455" s="6">
        <v>119123000</v>
      </c>
      <c r="AA455" s="6">
        <v>-0.52394406723441322</v>
      </c>
      <c r="AB455" s="6">
        <v>-0.52394406723441322</v>
      </c>
      <c r="AC455" s="6">
        <v>344032408.65444702</v>
      </c>
      <c r="AD455" s="6">
        <v>-0.12867755590320018</v>
      </c>
      <c r="AE455" s="6">
        <v>-0.12867755590320018</v>
      </c>
      <c r="AF455" s="6">
        <v>169677846.91172501</v>
      </c>
      <c r="AG455" s="6">
        <v>-9.1557025399310002E-2</v>
      </c>
      <c r="AH455" s="6">
        <v>-9.1557025399310002E-2</v>
      </c>
      <c r="AI455" s="6">
        <v>3113735.4971191701</v>
      </c>
      <c r="AJ455" s="6">
        <v>5.2463229647604311E-2</v>
      </c>
      <c r="AK455" s="6">
        <v>5.2463229647604311E-2</v>
      </c>
      <c r="AL455" s="6">
        <v>16592849.99999998</v>
      </c>
      <c r="AM455" s="6">
        <v>1.3188141618403703E-4</v>
      </c>
      <c r="AN455" s="6">
        <v>38343841882.999962</v>
      </c>
      <c r="AO455" s="11">
        <f t="shared" si="93"/>
        <v>-1.9897313770826259E-16</v>
      </c>
      <c r="AP455" s="6">
        <v>94864640.999999732</v>
      </c>
      <c r="AQ455" s="11">
        <f t="shared" si="94"/>
        <v>1.5888316458269899E-4</v>
      </c>
      <c r="AR455" s="6">
        <v>53141481.999999925</v>
      </c>
      <c r="AS455" s="11">
        <f t="shared" si="95"/>
        <v>2.8187435699372917E-4</v>
      </c>
      <c r="AT455" s="6">
        <v>8999999999</v>
      </c>
      <c r="AU455" s="6">
        <v>0</v>
      </c>
      <c r="AV455" s="6">
        <v>1055</v>
      </c>
      <c r="AW455" s="6">
        <v>40.270000000000003</v>
      </c>
      <c r="AX455" s="6">
        <v>2.2399203583873422E-3</v>
      </c>
      <c r="AY455" s="6">
        <v>2.2399203583873422E-3</v>
      </c>
      <c r="AZ455" s="6">
        <v>2510.0600589999999</v>
      </c>
      <c r="BA455" s="6">
        <v>1.2046157831625804E-3</v>
      </c>
      <c r="BB455" s="6">
        <v>1.2046157831625804E-3</v>
      </c>
      <c r="BC455" s="6">
        <v>0.84850000000000003</v>
      </c>
      <c r="BD455" s="6">
        <f t="shared" si="84"/>
        <v>0.84850000000000003</v>
      </c>
      <c r="BE455" s="6">
        <f t="shared" si="85"/>
        <v>0.84850000000000003</v>
      </c>
      <c r="BF455" s="6">
        <v>6.6639999999999997</v>
      </c>
      <c r="BG455" s="6">
        <f t="shared" si="86"/>
        <v>6.6639999999999997</v>
      </c>
      <c r="BH455" s="6">
        <f t="shared" si="87"/>
        <v>6.6639999999999997</v>
      </c>
      <c r="BI455" s="6">
        <v>3.0169999999999999</v>
      </c>
      <c r="BJ455" s="6">
        <f t="shared" si="88"/>
        <v>3.0169999999999999</v>
      </c>
      <c r="BK455" s="6">
        <f t="shared" si="89"/>
        <v>3.0169999999999999</v>
      </c>
      <c r="BL455" s="6">
        <v>60.2</v>
      </c>
      <c r="BM455" s="6">
        <f t="shared" si="90"/>
        <v>60.2</v>
      </c>
      <c r="BN455" s="6">
        <f t="shared" si="91"/>
        <v>60.2</v>
      </c>
      <c r="BO455" s="6">
        <v>22</v>
      </c>
      <c r="BP455" s="6">
        <v>33</v>
      </c>
      <c r="BQ455" s="6">
        <v>36433</v>
      </c>
      <c r="BR455" s="6">
        <v>10.503257683590775</v>
      </c>
    </row>
    <row r="456" spans="1:70" x14ac:dyDescent="0.25">
      <c r="A456" s="6">
        <v>455</v>
      </c>
      <c r="B456" s="7">
        <v>43007</v>
      </c>
      <c r="C456" s="6">
        <v>4130.41524600294</v>
      </c>
      <c r="D456" s="6">
        <f t="shared" si="92"/>
        <v>-1.080974418903748E-3</v>
      </c>
      <c r="E456" s="6">
        <v>-1.0815590931341544E-3</v>
      </c>
      <c r="F456" s="6">
        <v>-1.0815590931341544E-3</v>
      </c>
      <c r="G456" s="6">
        <v>0.19359100000000001</v>
      </c>
      <c r="H456" s="6">
        <v>-1.7234727341029217E-2</v>
      </c>
      <c r="I456" s="6">
        <v>-1.7384974064244909E-2</v>
      </c>
      <c r="J456" s="6">
        <v>-1.7384974064244909E-2</v>
      </c>
      <c r="K456" s="6">
        <v>288.11459689868002</v>
      </c>
      <c r="L456" s="6">
        <v>-2.1063369479795802E-2</v>
      </c>
      <c r="M456" s="6">
        <v>-2.1288367330890217E-2</v>
      </c>
      <c r="N456" s="6">
        <v>-2.1288367330890217E-2</v>
      </c>
      <c r="O456" s="6">
        <v>51.790121113030601</v>
      </c>
      <c r="P456" s="6">
        <v>-2.7032294013543574E-2</v>
      </c>
      <c r="Q456" s="6">
        <v>-2.7404387494463913E-2</v>
      </c>
      <c r="R456" s="6">
        <v>-2.7404387494463913E-2</v>
      </c>
      <c r="S456" s="6">
        <v>0.23589172124316601</v>
      </c>
      <c r="T456" s="6">
        <v>3.0805373243728402E-3</v>
      </c>
      <c r="U456" s="6">
        <v>3.0758021912798395E-3</v>
      </c>
      <c r="V456" s="6">
        <v>3.0758021912798395E-3</v>
      </c>
      <c r="W456" s="6">
        <v>829225349.388659</v>
      </c>
      <c r="X456" s="6">
        <v>-2.7302105451861049E-2</v>
      </c>
      <c r="Y456" s="6">
        <v>-2.7302105451861049E-2</v>
      </c>
      <c r="Z456" s="6">
        <v>72779800</v>
      </c>
      <c r="AA456" s="6">
        <v>-0.38903654206156663</v>
      </c>
      <c r="AB456" s="6">
        <v>-0.38903654206156663</v>
      </c>
      <c r="AC456" s="6">
        <v>401420308.25277901</v>
      </c>
      <c r="AD456" s="6">
        <v>0.16680957419907941</v>
      </c>
      <c r="AE456" s="6">
        <v>0.16680957419907941</v>
      </c>
      <c r="AF456" s="6">
        <v>154896418.830751</v>
      </c>
      <c r="AG456" s="6">
        <v>-8.7114660811697234E-2</v>
      </c>
      <c r="AH456" s="6">
        <v>-8.7114660811697234E-2</v>
      </c>
      <c r="AI456" s="6">
        <v>5017748.8704496203</v>
      </c>
      <c r="AJ456" s="6">
        <v>0.61148847584903865</v>
      </c>
      <c r="AK456" s="6">
        <v>0.61148847584903865</v>
      </c>
      <c r="AL456" s="6">
        <v>16594999.99999998</v>
      </c>
      <c r="AM456" s="6">
        <v>1.2957388272659626E-4</v>
      </c>
      <c r="AN456" s="6">
        <v>38343841882.999985</v>
      </c>
      <c r="AO456" s="11">
        <f t="shared" si="93"/>
        <v>5.9691941312478795E-16</v>
      </c>
      <c r="AP456" s="6">
        <v>94879506.000000015</v>
      </c>
      <c r="AQ456" s="11">
        <f t="shared" si="94"/>
        <v>1.5669695097758461E-4</v>
      </c>
      <c r="AR456" s="6">
        <v>53156831.999999985</v>
      </c>
      <c r="AS456" s="11">
        <f t="shared" si="95"/>
        <v>2.8885156044499522E-4</v>
      </c>
      <c r="AT456" s="6">
        <v>8999999999</v>
      </c>
      <c r="AU456" s="6">
        <v>0</v>
      </c>
      <c r="AV456" s="6">
        <v>1055</v>
      </c>
      <c r="AW456" s="6">
        <v>40.040000999999997</v>
      </c>
      <c r="AX456" s="6">
        <v>-5.7114228954558352E-3</v>
      </c>
      <c r="AY456" s="6">
        <v>-5.7114228954558352E-3</v>
      </c>
      <c r="AZ456" s="6">
        <v>2519.360107</v>
      </c>
      <c r="BA456" s="6">
        <v>3.7051097509217252E-3</v>
      </c>
      <c r="BB456" s="6">
        <v>3.7051097509217252E-3</v>
      </c>
      <c r="BC456" s="6">
        <v>0.84650000000000003</v>
      </c>
      <c r="BD456" s="6">
        <f t="shared" si="84"/>
        <v>0.84650000000000003</v>
      </c>
      <c r="BE456" s="6">
        <f t="shared" si="85"/>
        <v>0.84650000000000003</v>
      </c>
      <c r="BF456" s="6">
        <v>6.6534000000000004</v>
      </c>
      <c r="BG456" s="6">
        <f t="shared" si="86"/>
        <v>6.6534000000000004</v>
      </c>
      <c r="BH456" s="6">
        <f t="shared" si="87"/>
        <v>6.6534000000000004</v>
      </c>
      <c r="BI456" s="6">
        <v>3.0070000000000001</v>
      </c>
      <c r="BJ456" s="6">
        <f t="shared" si="88"/>
        <v>3.0070000000000001</v>
      </c>
      <c r="BK456" s="6">
        <f t="shared" si="89"/>
        <v>3.0070000000000001</v>
      </c>
      <c r="BL456" s="6">
        <v>60.15</v>
      </c>
      <c r="BM456" s="6">
        <f t="shared" si="90"/>
        <v>60.15</v>
      </c>
      <c r="BN456" s="6">
        <f t="shared" si="91"/>
        <v>60.15</v>
      </c>
      <c r="BO456" s="6">
        <v>22</v>
      </c>
      <c r="BP456" s="6">
        <v>33</v>
      </c>
      <c r="BQ456" s="6">
        <v>32960</v>
      </c>
      <c r="BR456" s="6">
        <v>10.403080323368991</v>
      </c>
    </row>
    <row r="457" spans="1:70" x14ac:dyDescent="0.25">
      <c r="A457" s="6">
        <v>456</v>
      </c>
      <c r="B457" s="7">
        <v>43010</v>
      </c>
      <c r="C457" s="6">
        <v>4383.3254973635303</v>
      </c>
      <c r="D457" s="6">
        <f t="shared" si="92"/>
        <v>6.1231192579326035E-2</v>
      </c>
      <c r="E457" s="6">
        <v>8.1886046854868777E-3</v>
      </c>
      <c r="F457" s="6">
        <v>8.1886046854868777E-3</v>
      </c>
      <c r="G457" s="6">
        <v>0.202849</v>
      </c>
      <c r="H457" s="6">
        <v>-2.5569285387644757E-3</v>
      </c>
      <c r="I457" s="6">
        <v>-2.5602030635488416E-3</v>
      </c>
      <c r="J457" s="6">
        <v>-2.5602030635488416E-3</v>
      </c>
      <c r="K457" s="6">
        <v>295.840029739486</v>
      </c>
      <c r="L457" s="6">
        <v>-1.2796732140699273E-2</v>
      </c>
      <c r="M457" s="6">
        <v>-1.287931560624463E-2</v>
      </c>
      <c r="N457" s="6">
        <v>-1.287931560624463E-2</v>
      </c>
      <c r="O457" s="6">
        <v>53.158376727691497</v>
      </c>
      <c r="P457" s="6">
        <v>-1.5412324142307523E-2</v>
      </c>
      <c r="Q457" s="6">
        <v>-1.5532328638981607E-2</v>
      </c>
      <c r="R457" s="6">
        <v>-1.5532328638981607E-2</v>
      </c>
      <c r="S457" s="6">
        <v>0.230229349026948</v>
      </c>
      <c r="T457" s="6">
        <v>-6.0072805066529622E-2</v>
      </c>
      <c r="U457" s="6">
        <v>-6.1952858916099585E-2</v>
      </c>
      <c r="V457" s="6">
        <v>-6.1952858916099585E-2</v>
      </c>
      <c r="W457" s="6">
        <v>738468958.96116197</v>
      </c>
      <c r="X457" s="6">
        <v>8.2184582184567478E-2</v>
      </c>
      <c r="Y457" s="6">
        <v>8.2184582184567478E-2</v>
      </c>
      <c r="Z457" s="6">
        <v>87714100</v>
      </c>
      <c r="AA457" s="6">
        <v>1.1504457105872201</v>
      </c>
      <c r="AB457" s="6">
        <v>1.1504457105872201</v>
      </c>
      <c r="AC457" s="6">
        <v>228753338.77109599</v>
      </c>
      <c r="AD457" s="6">
        <v>9.6314780074644557E-2</v>
      </c>
      <c r="AE457" s="6">
        <v>9.6314780074644557E-2</v>
      </c>
      <c r="AF457" s="6">
        <v>76504280.015263498</v>
      </c>
      <c r="AG457" s="6">
        <v>-4.7336250819417357E-2</v>
      </c>
      <c r="AH457" s="6">
        <v>-4.7336250819417357E-2</v>
      </c>
      <c r="AI457" s="6">
        <v>3620313.6293738298</v>
      </c>
      <c r="AJ457" s="6">
        <v>-6.7645221835215319E-2</v>
      </c>
      <c r="AK457" s="6">
        <v>-6.7645221835215319E-2</v>
      </c>
      <c r="AL457" s="6">
        <v>16600150</v>
      </c>
      <c r="AM457" s="6">
        <v>3.103344380849952E-4</v>
      </c>
      <c r="AN457" s="6">
        <v>38343841882.999962</v>
      </c>
      <c r="AO457" s="11">
        <f t="shared" si="93"/>
        <v>-5.9691941312478755E-16</v>
      </c>
      <c r="AP457" s="6">
        <v>94924633.00000003</v>
      </c>
      <c r="AQ457" s="11">
        <f t="shared" si="94"/>
        <v>4.7562431448594278E-4</v>
      </c>
      <c r="AR457" s="6">
        <v>53202982.000000015</v>
      </c>
      <c r="AS457" s="11">
        <f t="shared" si="95"/>
        <v>8.6818567366899922E-4</v>
      </c>
      <c r="AT457" s="6">
        <v>8999999999</v>
      </c>
      <c r="AU457" s="6">
        <v>0</v>
      </c>
      <c r="AV457" s="6">
        <v>1091</v>
      </c>
      <c r="AW457" s="6">
        <v>39.82</v>
      </c>
      <c r="AX457" s="6">
        <v>-5.4945303323043464E-3</v>
      </c>
      <c r="AY457" s="6">
        <v>-5.4945303323043464E-3</v>
      </c>
      <c r="AZ457" s="6">
        <v>2529.1201169999999</v>
      </c>
      <c r="BA457" s="6">
        <v>3.8740035506960443E-3</v>
      </c>
      <c r="BB457" s="6">
        <v>3.8740035506960443E-3</v>
      </c>
      <c r="BC457" s="6">
        <v>0.85229999999999995</v>
      </c>
      <c r="BD457" s="6">
        <f t="shared" si="84"/>
        <v>0.85229999999999995</v>
      </c>
      <c r="BE457" s="6">
        <f t="shared" si="85"/>
        <v>0.85229999999999995</v>
      </c>
      <c r="BF457" s="6">
        <v>6.6534000000000004</v>
      </c>
      <c r="BG457" s="6">
        <f t="shared" si="86"/>
        <v>6.6534000000000004</v>
      </c>
      <c r="BH457" s="6">
        <f t="shared" si="87"/>
        <v>6.6534000000000004</v>
      </c>
      <c r="BI457" s="6">
        <v>2.9159999999999999</v>
      </c>
      <c r="BJ457" s="6">
        <f t="shared" si="88"/>
        <v>2.9159999999999999</v>
      </c>
      <c r="BK457" s="6">
        <f t="shared" si="89"/>
        <v>2.9159999999999999</v>
      </c>
      <c r="BL457" s="6" t="e">
        <v>#N/A</v>
      </c>
      <c r="BM457" s="6" t="e">
        <f t="shared" si="90"/>
        <v>#N/A</v>
      </c>
      <c r="BN457" s="6" t="e">
        <f t="shared" si="91"/>
        <v>#N/A</v>
      </c>
      <c r="BO457" s="6">
        <v>47</v>
      </c>
      <c r="BP457" s="6">
        <v>50</v>
      </c>
      <c r="BQ457" s="6">
        <v>34097</v>
      </c>
      <c r="BR457" s="6">
        <v>10.436994010525176</v>
      </c>
    </row>
    <row r="458" spans="1:70" x14ac:dyDescent="0.25">
      <c r="A458" s="6">
        <v>457</v>
      </c>
      <c r="B458" s="7">
        <v>43011</v>
      </c>
      <c r="C458" s="6">
        <v>4319.0692124664101</v>
      </c>
      <c r="D458" s="6">
        <f t="shared" si="92"/>
        <v>-1.4659254699603953E-2</v>
      </c>
      <c r="E458" s="6">
        <v>-1.4767763316404654E-2</v>
      </c>
      <c r="F458" s="6">
        <v>-1.4767763316404654E-2</v>
      </c>
      <c r="G458" s="6">
        <v>0.203454</v>
      </c>
      <c r="H458" s="6">
        <v>2.9825140868330355E-3</v>
      </c>
      <c r="I458" s="6">
        <v>2.9780752155014263E-3</v>
      </c>
      <c r="J458" s="6">
        <v>2.9780752155014263E-3</v>
      </c>
      <c r="K458" s="6">
        <v>292.21072069925702</v>
      </c>
      <c r="L458" s="6">
        <v>-1.2267809205620048E-2</v>
      </c>
      <c r="M458" s="6">
        <v>-1.2343679927207602E-2</v>
      </c>
      <c r="N458" s="6">
        <v>-1.2343679927207602E-2</v>
      </c>
      <c r="O458" s="6">
        <v>52.0723479777241</v>
      </c>
      <c r="P458" s="6">
        <v>-2.0430058568768492E-2</v>
      </c>
      <c r="Q458" s="6">
        <v>-2.0641638908150982E-2</v>
      </c>
      <c r="R458" s="6">
        <v>-2.0641638908150982E-2</v>
      </c>
      <c r="S458" s="6">
        <v>0.223438840927625</v>
      </c>
      <c r="T458" s="6">
        <v>-2.9494537199634682E-2</v>
      </c>
      <c r="U458" s="6">
        <v>-2.9938247537429935E-2</v>
      </c>
      <c r="V458" s="6">
        <v>-2.9938247537429935E-2</v>
      </c>
      <c r="W458" s="6">
        <v>760685985.69441605</v>
      </c>
      <c r="X458" s="6">
        <v>3.0085254720127685E-2</v>
      </c>
      <c r="Y458" s="6">
        <v>3.0085254720127685E-2</v>
      </c>
      <c r="Z458" s="6">
        <v>49127700</v>
      </c>
      <c r="AA458" s="6">
        <v>-0.43991102912758612</v>
      </c>
      <c r="AB458" s="6">
        <v>-0.43991102912758612</v>
      </c>
      <c r="AC458" s="6">
        <v>213674545.194013</v>
      </c>
      <c r="AD458" s="6">
        <v>-6.5917261177865116E-2</v>
      </c>
      <c r="AE458" s="6">
        <v>-6.5917261177865116E-2</v>
      </c>
      <c r="AF458" s="6">
        <v>67468069.394726902</v>
      </c>
      <c r="AG458" s="6">
        <v>-0.11811379204841567</v>
      </c>
      <c r="AH458" s="6">
        <v>-0.11811379204841567</v>
      </c>
      <c r="AI458" s="6">
        <v>3022252.3577335798</v>
      </c>
      <c r="AJ458" s="6">
        <v>-0.16519598379207018</v>
      </c>
      <c r="AK458" s="6">
        <v>-0.16519598379207018</v>
      </c>
      <c r="AL458" s="6">
        <v>16602436.99999998</v>
      </c>
      <c r="AM458" s="6">
        <v>1.3776983942792752E-4</v>
      </c>
      <c r="AN458" s="6">
        <v>38343841882.999992</v>
      </c>
      <c r="AO458" s="11">
        <f t="shared" si="93"/>
        <v>7.9589255083305056E-16</v>
      </c>
      <c r="AP458" s="6">
        <v>94939828</v>
      </c>
      <c r="AQ458" s="11">
        <f t="shared" si="94"/>
        <v>1.6007436130904181E-4</v>
      </c>
      <c r="AR458" s="6">
        <v>53217781.999999963</v>
      </c>
      <c r="AS458" s="11">
        <f t="shared" si="95"/>
        <v>2.7817989600560064E-4</v>
      </c>
      <c r="AT458" s="6">
        <v>8999999999</v>
      </c>
      <c r="AU458" s="6">
        <v>0</v>
      </c>
      <c r="AV458" s="6">
        <v>1091</v>
      </c>
      <c r="AW458" s="6">
        <v>40.009998000000003</v>
      </c>
      <c r="AX458" s="6">
        <v>4.7714213962833443E-3</v>
      </c>
      <c r="AY458" s="6">
        <v>4.7714213962833443E-3</v>
      </c>
      <c r="AZ458" s="6">
        <v>2534.580078</v>
      </c>
      <c r="BA458" s="6">
        <v>2.1588381521699079E-3</v>
      </c>
      <c r="BB458" s="6">
        <v>2.1588381521699079E-3</v>
      </c>
      <c r="BC458" s="6">
        <v>0.85150000000000003</v>
      </c>
      <c r="BD458" s="6">
        <f t="shared" si="84"/>
        <v>0.85150000000000003</v>
      </c>
      <c r="BE458" s="6">
        <f t="shared" si="85"/>
        <v>0.85150000000000003</v>
      </c>
      <c r="BF458" s="6">
        <v>6.6534000000000004</v>
      </c>
      <c r="BG458" s="6">
        <f t="shared" si="86"/>
        <v>6.6534000000000004</v>
      </c>
      <c r="BH458" s="6">
        <f t="shared" si="87"/>
        <v>6.6534000000000004</v>
      </c>
      <c r="BI458" s="6">
        <v>2.895</v>
      </c>
      <c r="BJ458" s="6">
        <f t="shared" si="88"/>
        <v>2.895</v>
      </c>
      <c r="BK458" s="6">
        <f t="shared" si="89"/>
        <v>2.895</v>
      </c>
      <c r="BL458" s="6" t="e">
        <v>#N/A</v>
      </c>
      <c r="BM458" s="6" t="e">
        <f t="shared" si="90"/>
        <v>#N/A</v>
      </c>
      <c r="BN458" s="6" t="e">
        <f t="shared" si="91"/>
        <v>#N/A</v>
      </c>
      <c r="BO458" s="6">
        <v>47</v>
      </c>
      <c r="BP458" s="6">
        <v>50</v>
      </c>
      <c r="BQ458" s="6">
        <v>35943</v>
      </c>
      <c r="BR458" s="6">
        <v>10.489717450749996</v>
      </c>
    </row>
    <row r="459" spans="1:70" x14ac:dyDescent="0.25">
      <c r="A459" s="6">
        <v>458</v>
      </c>
      <c r="B459" s="7">
        <v>43012</v>
      </c>
      <c r="C459" s="6">
        <v>4231.4641870368396</v>
      </c>
      <c r="D459" s="6">
        <f t="shared" si="92"/>
        <v>-2.028331131548216E-2</v>
      </c>
      <c r="E459" s="6">
        <v>-2.0491842292071304E-2</v>
      </c>
      <c r="F459" s="6">
        <v>-2.0491842292071304E-2</v>
      </c>
      <c r="G459" s="6">
        <v>0.21389900000000001</v>
      </c>
      <c r="H459" s="6">
        <v>5.1338386072527498E-2</v>
      </c>
      <c r="I459" s="6">
        <v>5.006400589085918E-2</v>
      </c>
      <c r="J459" s="6">
        <v>5.006400589085918E-2</v>
      </c>
      <c r="K459" s="6">
        <v>293.03570278583101</v>
      </c>
      <c r="L459" s="6">
        <v>2.8232437352052283E-3</v>
      </c>
      <c r="M459" s="6">
        <v>2.8192658678448789E-3</v>
      </c>
      <c r="N459" s="6">
        <v>2.8192658678448789E-3</v>
      </c>
      <c r="O459" s="6">
        <v>51.396031393606002</v>
      </c>
      <c r="P459" s="6">
        <v>-1.2988017832562834E-2</v>
      </c>
      <c r="Q459" s="6">
        <v>-1.3073099635072857E-2</v>
      </c>
      <c r="R459" s="6">
        <v>-1.3073099635072857E-2</v>
      </c>
      <c r="S459" s="6">
        <v>0.21860172094802499</v>
      </c>
      <c r="T459" s="6">
        <v>-2.1648518939313799E-2</v>
      </c>
      <c r="U459" s="6">
        <v>-2.1886285923956538E-2</v>
      </c>
      <c r="V459" s="6">
        <v>-2.1886285923956538E-2</v>
      </c>
      <c r="W459" s="6">
        <v>573368922.93759298</v>
      </c>
      <c r="X459" s="6">
        <v>-0.24624755323423608</v>
      </c>
      <c r="Y459" s="6">
        <v>-0.24624755323423608</v>
      </c>
      <c r="Z459" s="6">
        <v>122758000</v>
      </c>
      <c r="AA459" s="6">
        <v>1.4987532491852864</v>
      </c>
      <c r="AB459" s="6">
        <v>1.4987532491852864</v>
      </c>
      <c r="AC459" s="6">
        <v>167895948.31847599</v>
      </c>
      <c r="AD459" s="6">
        <v>-0.21424450363973299</v>
      </c>
      <c r="AE459" s="6">
        <v>-0.21424450363973299</v>
      </c>
      <c r="AF459" s="6">
        <v>61524791.323433898</v>
      </c>
      <c r="AG459" s="6">
        <v>-8.8090234752700836E-2</v>
      </c>
      <c r="AH459" s="6">
        <v>-8.8090234752700836E-2</v>
      </c>
      <c r="AI459" s="6">
        <v>2167294.3078732099</v>
      </c>
      <c r="AJ459" s="6">
        <v>-0.28288771044305255</v>
      </c>
      <c r="AK459" s="6">
        <v>-0.28288771044305255</v>
      </c>
      <c r="AL459" s="6">
        <v>16604174.999999998</v>
      </c>
      <c r="AM459" s="6">
        <v>1.046834268980288E-4</v>
      </c>
      <c r="AN459" s="6">
        <v>38343841882.999969</v>
      </c>
      <c r="AO459" s="11">
        <f t="shared" si="93"/>
        <v>-5.9691941312478745E-16</v>
      </c>
      <c r="AP459" s="6">
        <v>94955116.99999997</v>
      </c>
      <c r="AQ459" s="11">
        <f t="shared" si="94"/>
        <v>1.6103884241258786E-4</v>
      </c>
      <c r="AR459" s="6">
        <v>53233056.999999851</v>
      </c>
      <c r="AS459" s="11">
        <f t="shared" si="95"/>
        <v>2.8702812153817784E-4</v>
      </c>
      <c r="AT459" s="6">
        <v>8999999999</v>
      </c>
      <c r="AU459" s="6">
        <v>0</v>
      </c>
      <c r="AV459" s="6">
        <v>1091</v>
      </c>
      <c r="AW459" s="6">
        <v>40.040000999999997</v>
      </c>
      <c r="AX459" s="6">
        <v>7.4988756560281662E-4</v>
      </c>
      <c r="AY459" s="6">
        <v>7.4988756560281662E-4</v>
      </c>
      <c r="AZ459" s="6">
        <v>2537.73999</v>
      </c>
      <c r="BA459" s="6">
        <v>1.2467201282878846E-3</v>
      </c>
      <c r="BB459" s="6">
        <v>1.2467201282878846E-3</v>
      </c>
      <c r="BC459" s="6">
        <v>0.85029999999999994</v>
      </c>
      <c r="BD459" s="6">
        <f t="shared" si="84"/>
        <v>0.85029999999999994</v>
      </c>
      <c r="BE459" s="6">
        <f t="shared" si="85"/>
        <v>0.85029999999999994</v>
      </c>
      <c r="BF459" s="6">
        <v>6.6534000000000004</v>
      </c>
      <c r="BG459" s="6">
        <f t="shared" si="86"/>
        <v>6.6534000000000004</v>
      </c>
      <c r="BH459" s="6">
        <f t="shared" si="87"/>
        <v>6.6534000000000004</v>
      </c>
      <c r="BI459" s="6">
        <v>2.94</v>
      </c>
      <c r="BJ459" s="6">
        <f t="shared" si="88"/>
        <v>2.94</v>
      </c>
      <c r="BK459" s="6">
        <f t="shared" si="89"/>
        <v>2.94</v>
      </c>
      <c r="BL459" s="6" t="e">
        <v>#N/A</v>
      </c>
      <c r="BM459" s="6" t="e">
        <f t="shared" si="90"/>
        <v>#N/A</v>
      </c>
      <c r="BN459" s="6" t="e">
        <f t="shared" si="91"/>
        <v>#N/A</v>
      </c>
      <c r="BO459" s="6">
        <v>47</v>
      </c>
      <c r="BP459" s="6">
        <v>50</v>
      </c>
      <c r="BQ459" s="6">
        <v>37039</v>
      </c>
      <c r="BR459" s="6">
        <v>10.519753688760115</v>
      </c>
    </row>
    <row r="460" spans="1:70" x14ac:dyDescent="0.25">
      <c r="A460" s="6">
        <v>459</v>
      </c>
      <c r="B460" s="7">
        <v>43013</v>
      </c>
      <c r="C460" s="6">
        <v>4290.3804043814198</v>
      </c>
      <c r="D460" s="6">
        <f t="shared" si="92"/>
        <v>1.392336428725334E-2</v>
      </c>
      <c r="E460" s="6">
        <v>1.3827324686875881E-2</v>
      </c>
      <c r="F460" s="6">
        <v>1.3827324686875881E-2</v>
      </c>
      <c r="G460" s="6">
        <v>0.236733</v>
      </c>
      <c r="H460" s="6">
        <v>0.10675131721045911</v>
      </c>
      <c r="I460" s="6">
        <v>0.10142898279019938</v>
      </c>
      <c r="J460" s="6">
        <v>0.10142898279019938</v>
      </c>
      <c r="K460" s="6">
        <v>293.71934612048602</v>
      </c>
      <c r="L460" s="6">
        <v>2.3329694237110292E-3</v>
      </c>
      <c r="M460" s="6">
        <v>2.3302522757399466E-3</v>
      </c>
      <c r="N460" s="6">
        <v>2.3302522757399466E-3</v>
      </c>
      <c r="O460" s="6">
        <v>51.402448890386502</v>
      </c>
      <c r="P460" s="6">
        <v>1.2486366372051373E-4</v>
      </c>
      <c r="Q460" s="6">
        <v>1.2485586890214768E-4</v>
      </c>
      <c r="R460" s="6">
        <v>1.2485586890214768E-4</v>
      </c>
      <c r="S460" s="6">
        <v>0.211163173642339</v>
      </c>
      <c r="T460" s="6">
        <v>-3.4027853364679561E-2</v>
      </c>
      <c r="U460" s="6">
        <v>-3.4620278896166951E-2</v>
      </c>
      <c r="V460" s="6">
        <v>-3.4620278896166951E-2</v>
      </c>
      <c r="W460" s="6">
        <v>713160614.13581705</v>
      </c>
      <c r="X460" s="6">
        <v>0.24380758287703599</v>
      </c>
      <c r="Y460" s="6">
        <v>0.24380758287703599</v>
      </c>
      <c r="Z460" s="6">
        <v>404202000</v>
      </c>
      <c r="AA460" s="6">
        <v>2.2926733899216343</v>
      </c>
      <c r="AB460" s="6">
        <v>2.2906040000000001</v>
      </c>
      <c r="AC460" s="6">
        <v>166289551.89366701</v>
      </c>
      <c r="AD460" s="6">
        <v>-9.5678093539330773E-3</v>
      </c>
      <c r="AE460" s="6">
        <v>-9.5678093539330773E-3</v>
      </c>
      <c r="AF460" s="6">
        <v>54277539.954384603</v>
      </c>
      <c r="AG460" s="6">
        <v>-0.11779400162368243</v>
      </c>
      <c r="AH460" s="6">
        <v>-0.11779400162368243</v>
      </c>
      <c r="AI460" s="6">
        <v>4108489.9415075202</v>
      </c>
      <c r="AJ460" s="6">
        <v>0.8956769860846574</v>
      </c>
      <c r="AK460" s="6">
        <v>0.8956769860846574</v>
      </c>
      <c r="AL460" s="6">
        <v>16605624.999999996</v>
      </c>
      <c r="AM460" s="6">
        <v>8.7327434214475423E-5</v>
      </c>
      <c r="AN460" s="6">
        <v>38343841883</v>
      </c>
      <c r="AO460" s="11">
        <f t="shared" si="93"/>
        <v>7.9589255083305036E-16</v>
      </c>
      <c r="AP460" s="6">
        <v>94970469.999999881</v>
      </c>
      <c r="AQ460" s="11">
        <f t="shared" si="94"/>
        <v>1.6168691572367394E-4</v>
      </c>
      <c r="AR460" s="6">
        <v>53246831.999999873</v>
      </c>
      <c r="AS460" s="11">
        <f t="shared" si="95"/>
        <v>2.5876778032909873E-4</v>
      </c>
      <c r="AT460" s="6">
        <v>8999999999</v>
      </c>
      <c r="AU460" s="6">
        <v>0</v>
      </c>
      <c r="AV460" s="6">
        <v>1091</v>
      </c>
      <c r="AW460" s="6">
        <v>40.459999000000003</v>
      </c>
      <c r="AX460" s="6">
        <v>1.0489460277486177E-2</v>
      </c>
      <c r="AY460" s="6">
        <v>9.5010000000000008E-3</v>
      </c>
      <c r="AZ460" s="6">
        <v>2552.070068</v>
      </c>
      <c r="BA460" s="6">
        <v>5.6467873211865005E-3</v>
      </c>
      <c r="BB460" s="6">
        <v>5.6467873211865005E-3</v>
      </c>
      <c r="BC460" s="6">
        <v>0.85389999999999999</v>
      </c>
      <c r="BD460" s="6">
        <f t="shared" si="84"/>
        <v>0.85389999999999999</v>
      </c>
      <c r="BE460" s="6">
        <f t="shared" si="85"/>
        <v>0.85389999999999999</v>
      </c>
      <c r="BF460" s="6">
        <v>6.6534000000000004</v>
      </c>
      <c r="BG460" s="6">
        <f t="shared" si="86"/>
        <v>6.6534000000000004</v>
      </c>
      <c r="BH460" s="6">
        <f t="shared" si="87"/>
        <v>6.6534000000000004</v>
      </c>
      <c r="BI460" s="6">
        <v>2.923</v>
      </c>
      <c r="BJ460" s="6">
        <f t="shared" si="88"/>
        <v>2.923</v>
      </c>
      <c r="BK460" s="6">
        <f t="shared" si="89"/>
        <v>2.923</v>
      </c>
      <c r="BL460" s="6">
        <v>59.85</v>
      </c>
      <c r="BM460" s="6">
        <f t="shared" si="90"/>
        <v>59.85</v>
      </c>
      <c r="BN460" s="6">
        <f t="shared" si="91"/>
        <v>59.85</v>
      </c>
      <c r="BO460" s="6">
        <v>47</v>
      </c>
      <c r="BP460" s="6">
        <v>50</v>
      </c>
      <c r="BQ460" s="6">
        <v>34636</v>
      </c>
      <c r="BR460" s="6">
        <v>10.452677753845103</v>
      </c>
    </row>
    <row r="461" spans="1:70" x14ac:dyDescent="0.25">
      <c r="A461" s="6">
        <v>460</v>
      </c>
      <c r="B461" s="7">
        <v>43014</v>
      </c>
      <c r="C461" s="6">
        <v>4347.54723950876</v>
      </c>
      <c r="D461" s="6">
        <f t="shared" si="92"/>
        <v>1.3324421086055745E-2</v>
      </c>
      <c r="E461" s="6">
        <v>1.3236431730478474E-2</v>
      </c>
      <c r="F461" s="6">
        <v>1.3236431730478474E-2</v>
      </c>
      <c r="G461" s="6">
        <v>0.23375299999999999</v>
      </c>
      <c r="H461" s="6">
        <v>-1.258802110394415E-2</v>
      </c>
      <c r="I461" s="6">
        <v>-1.2667921474779974E-2</v>
      </c>
      <c r="J461" s="6">
        <v>-1.2667921474779974E-2</v>
      </c>
      <c r="K461" s="6">
        <v>307.70898055595597</v>
      </c>
      <c r="L461" s="6">
        <v>4.7629257725949357E-2</v>
      </c>
      <c r="M461" s="6">
        <v>4.6529761598534308E-2</v>
      </c>
      <c r="N461" s="6">
        <v>4.6529761598534308E-2</v>
      </c>
      <c r="O461" s="6">
        <v>51.918910517649003</v>
      </c>
      <c r="P461" s="6">
        <v>1.0047412884235014E-2</v>
      </c>
      <c r="Q461" s="6">
        <v>9.9972732010963922E-3</v>
      </c>
      <c r="R461" s="6">
        <v>9.9972732010963922E-3</v>
      </c>
      <c r="S461" s="6">
        <v>0.20981029987554101</v>
      </c>
      <c r="T461" s="6">
        <v>-6.4067694355145572E-3</v>
      </c>
      <c r="U461" s="6">
        <v>-6.4273808650955055E-3</v>
      </c>
      <c r="V461" s="6">
        <v>-6.4273808650955055E-3</v>
      </c>
      <c r="W461" s="6">
        <v>623863525.06527805</v>
      </c>
      <c r="X461" s="6">
        <v>-0.12521315297080177</v>
      </c>
      <c r="Y461" s="6">
        <v>-0.12521315297080177</v>
      </c>
      <c r="Z461" s="6">
        <v>166435000</v>
      </c>
      <c r="AA461" s="6">
        <v>-0.58823805918822769</v>
      </c>
      <c r="AB461" s="6">
        <v>-0.52732100000000004</v>
      </c>
      <c r="AC461" s="6">
        <v>223872523.775507</v>
      </c>
      <c r="AD461" s="6">
        <v>0.34628135818575734</v>
      </c>
      <c r="AE461" s="6">
        <v>0.34628135818575734</v>
      </c>
      <c r="AF461" s="6">
        <v>44817534.724588796</v>
      </c>
      <c r="AG461" s="6">
        <v>-0.17428949870878618</v>
      </c>
      <c r="AH461" s="6">
        <v>-0.17428949870878618</v>
      </c>
      <c r="AI461" s="6">
        <v>4827258.4187580096</v>
      </c>
      <c r="AJ461" s="6">
        <v>0.17494711864543427</v>
      </c>
      <c r="AK461" s="6">
        <v>0.17494711864543427</v>
      </c>
      <c r="AL461" s="6">
        <v>16607674.999999989</v>
      </c>
      <c r="AM461" s="6">
        <v>1.234521434750303E-4</v>
      </c>
      <c r="AN461" s="6">
        <v>38597142498.999977</v>
      </c>
      <c r="AO461" s="11">
        <f t="shared" si="93"/>
        <v>6.6060312050337253E-3</v>
      </c>
      <c r="AP461" s="6">
        <v>94985643.000000075</v>
      </c>
      <c r="AQ461" s="11">
        <f t="shared" si="94"/>
        <v>1.5976545130495546E-4</v>
      </c>
      <c r="AR461" s="6">
        <v>53261256.999999873</v>
      </c>
      <c r="AS461" s="11">
        <f t="shared" si="95"/>
        <v>2.7090813590562599E-4</v>
      </c>
      <c r="AT461" s="6">
        <v>8999999999</v>
      </c>
      <c r="AU461" s="6">
        <v>0</v>
      </c>
      <c r="AV461" s="6">
        <v>1091</v>
      </c>
      <c r="AW461" s="6">
        <v>39.919998</v>
      </c>
      <c r="AX461" s="6">
        <v>-1.3346540122257632E-2</v>
      </c>
      <c r="AY461" s="6">
        <v>-9.9590000000000008E-3</v>
      </c>
      <c r="AZ461" s="6">
        <v>2549.330078</v>
      </c>
      <c r="BA461" s="6">
        <v>-1.0736343152785389E-3</v>
      </c>
      <c r="BB461" s="6">
        <v>-1.0736343152785389E-3</v>
      </c>
      <c r="BC461" s="6">
        <v>0.85219999999999996</v>
      </c>
      <c r="BD461" s="6">
        <f t="shared" si="84"/>
        <v>0.85219999999999996</v>
      </c>
      <c r="BE461" s="6">
        <f t="shared" si="85"/>
        <v>0.85219999999999996</v>
      </c>
      <c r="BF461" s="6">
        <v>6.6534000000000004</v>
      </c>
      <c r="BG461" s="6">
        <f t="shared" si="86"/>
        <v>6.6534000000000004</v>
      </c>
      <c r="BH461" s="6">
        <f t="shared" si="87"/>
        <v>6.6534000000000004</v>
      </c>
      <c r="BI461" s="6">
        <v>2.863</v>
      </c>
      <c r="BJ461" s="6">
        <f t="shared" si="88"/>
        <v>2.863</v>
      </c>
      <c r="BK461" s="6">
        <f t="shared" si="89"/>
        <v>2.863</v>
      </c>
      <c r="BL461" s="6">
        <v>59.85</v>
      </c>
      <c r="BM461" s="6">
        <f t="shared" si="90"/>
        <v>59.85</v>
      </c>
      <c r="BN461" s="6">
        <f t="shared" si="91"/>
        <v>59.85</v>
      </c>
      <c r="BO461" s="6">
        <v>47</v>
      </c>
      <c r="BP461" s="6">
        <v>50</v>
      </c>
      <c r="BQ461" s="6">
        <v>32025</v>
      </c>
      <c r="BR461" s="6">
        <v>10.374303351882421</v>
      </c>
    </row>
    <row r="462" spans="1:70" x14ac:dyDescent="0.25">
      <c r="A462" s="6">
        <v>461</v>
      </c>
      <c r="B462" s="7">
        <v>43017</v>
      </c>
      <c r="C462" s="6">
        <v>4758.7216497933696</v>
      </c>
      <c r="D462" s="6">
        <f t="shared" si="92"/>
        <v>9.4576180000535026E-2</v>
      </c>
      <c r="E462" s="6">
        <v>4.2147381859961246E-2</v>
      </c>
      <c r="F462" s="6">
        <v>4.2147381859961246E-2</v>
      </c>
      <c r="G462" s="6">
        <v>0.249302</v>
      </c>
      <c r="H462" s="6">
        <v>-0.10913619422318947</v>
      </c>
      <c r="I462" s="6">
        <v>-0.11556371866426401</v>
      </c>
      <c r="J462" s="6">
        <v>-6.7500000000000004E-2</v>
      </c>
      <c r="K462" s="6">
        <v>295.90104508410201</v>
      </c>
      <c r="L462" s="6">
        <v>-3.6335437658110092E-2</v>
      </c>
      <c r="M462" s="6">
        <v>-3.7012009300875087E-2</v>
      </c>
      <c r="N462" s="6">
        <v>-3.7012009300875087E-2</v>
      </c>
      <c r="O462" s="6">
        <v>49.723080387519701</v>
      </c>
      <c r="P462" s="6">
        <v>-6.0872198797721391E-2</v>
      </c>
      <c r="Q462" s="6">
        <v>-6.2803705518313879E-2</v>
      </c>
      <c r="R462" s="6">
        <v>-6.2803705518313879E-2</v>
      </c>
      <c r="S462" s="6">
        <v>0.192360087218026</v>
      </c>
      <c r="T462" s="6">
        <v>-4.8578907112545392E-4</v>
      </c>
      <c r="U462" s="6">
        <v>-4.8590710486420255E-4</v>
      </c>
      <c r="V462" s="6">
        <v>-4.8590710486420255E-4</v>
      </c>
      <c r="W462" s="6">
        <v>1128809802.8032401</v>
      </c>
      <c r="X462" s="6">
        <v>0.46365745755490917</v>
      </c>
      <c r="Y462" s="6">
        <v>0.46365745755490917</v>
      </c>
      <c r="Z462" s="6">
        <v>611117000</v>
      </c>
      <c r="AA462" s="6">
        <v>0.16202042558693613</v>
      </c>
      <c r="AB462" s="6">
        <v>0.16202042558693613</v>
      </c>
      <c r="AC462" s="6">
        <v>422803467.08217603</v>
      </c>
      <c r="AD462" s="6">
        <v>1.1618531861558199</v>
      </c>
      <c r="AE462" s="6">
        <v>1.1618531861558199</v>
      </c>
      <c r="AF462" s="6">
        <v>123267165.566478</v>
      </c>
      <c r="AG462" s="6">
        <v>0.50663663164768891</v>
      </c>
      <c r="AH462" s="6">
        <v>0.50663663164768891</v>
      </c>
      <c r="AI462" s="6">
        <v>5475908.16007673</v>
      </c>
      <c r="AJ462" s="6">
        <v>0.2876941476780307</v>
      </c>
      <c r="AK462" s="6">
        <v>0.2876941476780307</v>
      </c>
      <c r="AL462" s="6">
        <v>16613925</v>
      </c>
      <c r="AM462" s="6">
        <v>3.7633202721098406E-4</v>
      </c>
      <c r="AN462" s="6">
        <v>38597142498.999969</v>
      </c>
      <c r="AO462" s="11">
        <f t="shared" si="93"/>
        <v>-1.9766734108483994E-16</v>
      </c>
      <c r="AP462" s="6">
        <v>95031065.999999762</v>
      </c>
      <c r="AQ462" s="11">
        <f t="shared" si="94"/>
        <v>4.7820911208325495E-4</v>
      </c>
      <c r="AR462" s="6">
        <v>53304731.999999925</v>
      </c>
      <c r="AS462" s="11">
        <f t="shared" si="95"/>
        <v>8.1625936841956727E-4</v>
      </c>
      <c r="AT462" s="6">
        <v>8999999999</v>
      </c>
      <c r="AU462" s="6">
        <v>0</v>
      </c>
      <c r="AV462" s="6">
        <v>1102</v>
      </c>
      <c r="AW462" s="6">
        <v>39.979999999999997</v>
      </c>
      <c r="AX462" s="6">
        <v>1.5030561875277956E-3</v>
      </c>
      <c r="AY462" s="6">
        <v>1.5030561875277956E-3</v>
      </c>
      <c r="AZ462" s="6">
        <v>2544.7299800000001</v>
      </c>
      <c r="BA462" s="6">
        <v>-1.8044340510071403E-3</v>
      </c>
      <c r="BB462" s="6">
        <v>-1.8044340510071403E-3</v>
      </c>
      <c r="BC462" s="6">
        <v>0.8518</v>
      </c>
      <c r="BD462" s="6">
        <f t="shared" si="84"/>
        <v>0.8518</v>
      </c>
      <c r="BE462" s="6">
        <f t="shared" si="85"/>
        <v>0.8518</v>
      </c>
      <c r="BF462" s="6">
        <v>6.6254999999999997</v>
      </c>
      <c r="BG462" s="6">
        <f t="shared" si="86"/>
        <v>6.6254999999999997</v>
      </c>
      <c r="BH462" s="6">
        <f t="shared" si="87"/>
        <v>6.6254999999999997</v>
      </c>
      <c r="BI462" s="6">
        <v>2.8330000000000002</v>
      </c>
      <c r="BJ462" s="6">
        <f t="shared" si="88"/>
        <v>2.8330000000000002</v>
      </c>
      <c r="BK462" s="6">
        <f t="shared" si="89"/>
        <v>2.8330000000000002</v>
      </c>
      <c r="BL462" s="6">
        <v>59.85</v>
      </c>
      <c r="BM462" s="6">
        <f t="shared" si="90"/>
        <v>59.85</v>
      </c>
      <c r="BN462" s="6">
        <f t="shared" si="91"/>
        <v>59.85</v>
      </c>
      <c r="BO462" s="6">
        <v>13</v>
      </c>
      <c r="BP462" s="6">
        <v>32</v>
      </c>
      <c r="BQ462" s="6">
        <v>36471</v>
      </c>
      <c r="BR462" s="6">
        <v>10.504300121893277</v>
      </c>
    </row>
    <row r="463" spans="1:70" x14ac:dyDescent="0.25">
      <c r="A463" s="6">
        <v>462</v>
      </c>
      <c r="B463" s="7">
        <v>43018</v>
      </c>
      <c r="C463" s="6">
        <v>4769.4773467641699</v>
      </c>
      <c r="D463" s="6">
        <f t="shared" si="92"/>
        <v>2.2602072073846344E-3</v>
      </c>
      <c r="E463" s="6">
        <v>2.2576567813458286E-3</v>
      </c>
      <c r="F463" s="6">
        <v>2.2576567813458286E-3</v>
      </c>
      <c r="G463" s="6">
        <v>0.25938099999999997</v>
      </c>
      <c r="H463" s="6">
        <v>4.0428877425772662E-2</v>
      </c>
      <c r="I463" s="6">
        <v>3.9633010287301713E-2</v>
      </c>
      <c r="J463" s="6">
        <v>3.9633010287301713E-2</v>
      </c>
      <c r="K463" s="6">
        <v>299.91701136472801</v>
      </c>
      <c r="L463" s="6">
        <v>1.3571990864326184E-2</v>
      </c>
      <c r="M463" s="6">
        <v>1.3480716320496937E-2</v>
      </c>
      <c r="N463" s="6">
        <v>1.3480716320496937E-2</v>
      </c>
      <c r="O463" s="6">
        <v>50.570119026728399</v>
      </c>
      <c r="P463" s="6">
        <v>1.703511996053449E-2</v>
      </c>
      <c r="Q463" s="6">
        <v>1.6891649371389886E-2</v>
      </c>
      <c r="R463" s="6">
        <v>1.6891649371389886E-2</v>
      </c>
      <c r="S463" s="6">
        <v>0.209867319897169</v>
      </c>
      <c r="T463" s="6">
        <v>9.101281316898055E-2</v>
      </c>
      <c r="U463" s="6">
        <v>8.7106451208165112E-2</v>
      </c>
      <c r="V463" s="6">
        <v>8.7106451208165112E-2</v>
      </c>
      <c r="W463" s="6">
        <v>1134289150.2871599</v>
      </c>
      <c r="X463" s="6">
        <v>4.8540927535468525E-3</v>
      </c>
      <c r="Y463" s="6">
        <v>4.8540927535468525E-3</v>
      </c>
      <c r="Z463" s="6">
        <v>383954000</v>
      </c>
      <c r="AA463" s="6">
        <v>-0.37171769072043487</v>
      </c>
      <c r="AB463" s="6">
        <v>-0.37171769072043487</v>
      </c>
      <c r="AC463" s="6">
        <v>262661724.035353</v>
      </c>
      <c r="AD463" s="6">
        <v>-0.37876166000241879</v>
      </c>
      <c r="AE463" s="6">
        <v>-0.37876166000241879</v>
      </c>
      <c r="AF463" s="6">
        <v>72947152.684395805</v>
      </c>
      <c r="AG463" s="6">
        <v>-0.40821911212799489</v>
      </c>
      <c r="AH463" s="6">
        <v>-0.40821911212799489</v>
      </c>
      <c r="AI463" s="6">
        <v>4861546.4038274297</v>
      </c>
      <c r="AJ463" s="6">
        <v>-0.1121935829253739</v>
      </c>
      <c r="AK463" s="6">
        <v>-0.1121935829253739</v>
      </c>
      <c r="AL463" s="6">
        <v>16615986.999999993</v>
      </c>
      <c r="AM463" s="6">
        <v>1.2411275481215604E-4</v>
      </c>
      <c r="AN463" s="6">
        <v>38600451445.999901</v>
      </c>
      <c r="AO463" s="11">
        <f t="shared" si="93"/>
        <v>8.5730362034367404E-5</v>
      </c>
      <c r="AP463" s="6">
        <v>95046540.000000089</v>
      </c>
      <c r="AQ463" s="11">
        <f t="shared" si="94"/>
        <v>1.6283096309082615E-4</v>
      </c>
      <c r="AR463" s="6">
        <v>53317831.999999836</v>
      </c>
      <c r="AS463" s="11">
        <f t="shared" si="95"/>
        <v>2.4575679322260942E-4</v>
      </c>
      <c r="AT463" s="6">
        <v>8999999999</v>
      </c>
      <c r="AU463" s="6">
        <v>0</v>
      </c>
      <c r="AV463" s="6">
        <v>1102</v>
      </c>
      <c r="AW463" s="6">
        <v>40.360000999999997</v>
      </c>
      <c r="AX463" s="6">
        <v>9.5047773886943483E-3</v>
      </c>
      <c r="AY463" s="6">
        <v>9.5010000000000008E-3</v>
      </c>
      <c r="AZ463" s="6">
        <v>2550.639893</v>
      </c>
      <c r="BA463" s="6">
        <v>2.3224126121231771E-3</v>
      </c>
      <c r="BB463" s="6">
        <v>2.3224126121231771E-3</v>
      </c>
      <c r="BC463" s="6">
        <v>0.84699999999999998</v>
      </c>
      <c r="BD463" s="6">
        <f t="shared" si="84"/>
        <v>0.84699999999999998</v>
      </c>
      <c r="BE463" s="6">
        <f t="shared" si="85"/>
        <v>0.84699999999999998</v>
      </c>
      <c r="BF463" s="6">
        <v>6.5715000000000003</v>
      </c>
      <c r="BG463" s="6">
        <f t="shared" si="86"/>
        <v>6.5715000000000003</v>
      </c>
      <c r="BH463" s="6">
        <f t="shared" si="87"/>
        <v>6.5715000000000003</v>
      </c>
      <c r="BI463" s="6">
        <v>2.891</v>
      </c>
      <c r="BJ463" s="6">
        <f t="shared" si="88"/>
        <v>2.891</v>
      </c>
      <c r="BK463" s="6">
        <f t="shared" si="89"/>
        <v>2.891</v>
      </c>
      <c r="BL463" s="6">
        <v>59.85</v>
      </c>
      <c r="BM463" s="6">
        <f t="shared" si="90"/>
        <v>59.85</v>
      </c>
      <c r="BN463" s="6">
        <f t="shared" si="91"/>
        <v>59.85</v>
      </c>
      <c r="BO463" s="6">
        <v>13</v>
      </c>
      <c r="BP463" s="6">
        <v>32</v>
      </c>
      <c r="BQ463" s="6">
        <v>37518</v>
      </c>
      <c r="BR463" s="6">
        <v>10.532602750312952</v>
      </c>
    </row>
    <row r="464" spans="1:70" x14ac:dyDescent="0.25">
      <c r="A464" s="6">
        <v>463</v>
      </c>
      <c r="B464" s="7">
        <v>43019</v>
      </c>
      <c r="C464" s="6">
        <v>4807.9258948980296</v>
      </c>
      <c r="D464" s="6">
        <f t="shared" si="92"/>
        <v>8.0613755634975342E-3</v>
      </c>
      <c r="E464" s="6">
        <v>8.0290562514007905E-3</v>
      </c>
      <c r="F464" s="6">
        <v>8.0290562514007905E-3</v>
      </c>
      <c r="G464" s="6">
        <v>0.26480799999999999</v>
      </c>
      <c r="H464" s="6">
        <v>2.0922889494604524E-2</v>
      </c>
      <c r="I464" s="6">
        <v>2.0707011839327785E-2</v>
      </c>
      <c r="J464" s="6">
        <v>2.0707011839327785E-2</v>
      </c>
      <c r="K464" s="6">
        <v>303.24746653536999</v>
      </c>
      <c r="L464" s="6">
        <v>1.1104589084451192E-2</v>
      </c>
      <c r="M464" s="6">
        <v>1.1043385809744085E-2</v>
      </c>
      <c r="N464" s="6">
        <v>1.1043385809744085E-2</v>
      </c>
      <c r="O464" s="6">
        <v>50.708732003018902</v>
      </c>
      <c r="P464" s="6">
        <v>2.7410055376227245E-3</v>
      </c>
      <c r="Q464" s="6">
        <v>2.7372558323564894E-3</v>
      </c>
      <c r="R464" s="6">
        <v>2.7372558323564894E-3</v>
      </c>
      <c r="S464" s="6">
        <v>0.214651920091179</v>
      </c>
      <c r="T464" s="6">
        <v>2.2798214587932821E-2</v>
      </c>
      <c r="U464" s="6">
        <v>2.2542218821259903E-2</v>
      </c>
      <c r="V464" s="6">
        <v>2.2542218821259903E-2</v>
      </c>
      <c r="W464" s="6">
        <v>836737765.80881906</v>
      </c>
      <c r="X464" s="6">
        <v>-0.26232410351717805</v>
      </c>
      <c r="Y464" s="6">
        <v>-0.26232410351717805</v>
      </c>
      <c r="Z464" s="6">
        <v>162503000</v>
      </c>
      <c r="AA464" s="6">
        <v>-0.57676440406923746</v>
      </c>
      <c r="AB464" s="6">
        <v>-0.52732100000000004</v>
      </c>
      <c r="AC464" s="6">
        <v>179994094.521229</v>
      </c>
      <c r="AD464" s="6">
        <v>-0.31473040016670772</v>
      </c>
      <c r="AE464" s="6">
        <v>-0.31473040016670772</v>
      </c>
      <c r="AF464" s="6">
        <v>45029158.256210998</v>
      </c>
      <c r="AG464" s="6">
        <v>-0.38271534118639799</v>
      </c>
      <c r="AH464" s="6">
        <v>-0.38271534118639799</v>
      </c>
      <c r="AI464" s="6">
        <v>2511839.3463137201</v>
      </c>
      <c r="AJ464" s="6">
        <v>-0.48332502918491471</v>
      </c>
      <c r="AK464" s="6">
        <v>-0.48332502918491471</v>
      </c>
      <c r="AL464" s="6">
        <v>16617711.999999996</v>
      </c>
      <c r="AM464" s="6">
        <v>1.0381568064561715E-4</v>
      </c>
      <c r="AN464" s="6">
        <v>38600451445.999748</v>
      </c>
      <c r="AO464" s="11">
        <f t="shared" si="93"/>
        <v>-3.9530079288959303E-15</v>
      </c>
      <c r="AP464" s="6">
        <v>95062002.000000075</v>
      </c>
      <c r="AQ464" s="11">
        <f t="shared" si="94"/>
        <v>1.6267819954293006E-4</v>
      </c>
      <c r="AR464" s="6">
        <v>53331431.999999873</v>
      </c>
      <c r="AS464" s="11">
        <f t="shared" si="95"/>
        <v>2.5507413729870517E-4</v>
      </c>
      <c r="AT464" s="6">
        <v>8999999999</v>
      </c>
      <c r="AU464" s="6">
        <v>0</v>
      </c>
      <c r="AV464" s="6">
        <v>1102</v>
      </c>
      <c r="AW464" s="6">
        <v>40.389999000000003</v>
      </c>
      <c r="AX464" s="6">
        <v>7.4326063569736252E-4</v>
      </c>
      <c r="AY464" s="6">
        <v>7.4326063569736252E-4</v>
      </c>
      <c r="AZ464" s="6">
        <v>2555.23999</v>
      </c>
      <c r="BA464" s="6">
        <v>1.8035070386158997E-3</v>
      </c>
      <c r="BB464" s="6">
        <v>1.8035070386158997E-3</v>
      </c>
      <c r="BC464" s="6">
        <v>0.84330000000000005</v>
      </c>
      <c r="BD464" s="6">
        <f t="shared" si="84"/>
        <v>0.84330000000000005</v>
      </c>
      <c r="BE464" s="6">
        <f t="shared" si="85"/>
        <v>0.84330000000000005</v>
      </c>
      <c r="BF464" s="6">
        <v>6.5902000000000003</v>
      </c>
      <c r="BG464" s="6">
        <f t="shared" si="86"/>
        <v>6.5902000000000003</v>
      </c>
      <c r="BH464" s="6">
        <f t="shared" si="87"/>
        <v>6.5902000000000003</v>
      </c>
      <c r="BI464" s="6">
        <v>2.8889999999999998</v>
      </c>
      <c r="BJ464" s="6">
        <f t="shared" si="88"/>
        <v>2.8889999999999998</v>
      </c>
      <c r="BK464" s="6">
        <f t="shared" si="89"/>
        <v>2.8889999999999998</v>
      </c>
      <c r="BL464" s="6">
        <v>59.95</v>
      </c>
      <c r="BM464" s="6">
        <f t="shared" si="90"/>
        <v>59.95</v>
      </c>
      <c r="BN464" s="6">
        <f t="shared" si="91"/>
        <v>59.95</v>
      </c>
      <c r="BO464" s="6">
        <v>13</v>
      </c>
      <c r="BP464" s="6">
        <v>32</v>
      </c>
      <c r="BQ464" s="6">
        <v>39840</v>
      </c>
      <c r="BR464" s="6">
        <v>10.592651811785132</v>
      </c>
    </row>
    <row r="465" spans="1:70" x14ac:dyDescent="0.25">
      <c r="A465" s="6">
        <v>464</v>
      </c>
      <c r="B465" s="7">
        <v>43020</v>
      </c>
      <c r="C465" s="6">
        <v>5331.6193019544899</v>
      </c>
      <c r="D465" s="6">
        <f t="shared" si="92"/>
        <v>0.10892293652283241</v>
      </c>
      <c r="E465" s="6">
        <v>0.10338921679489384</v>
      </c>
      <c r="F465" s="6">
        <v>6.2600000000000003E-2</v>
      </c>
      <c r="G465" s="6">
        <v>0.25016100000000002</v>
      </c>
      <c r="H465" s="6">
        <v>-5.5311773058215635E-2</v>
      </c>
      <c r="I465" s="6">
        <v>-5.6900324503624547E-2</v>
      </c>
      <c r="J465" s="6">
        <v>-5.6900324503624547E-2</v>
      </c>
      <c r="K465" s="6">
        <v>302.01999768050803</v>
      </c>
      <c r="L465" s="6">
        <v>-4.04774644578539E-3</v>
      </c>
      <c r="M465" s="6">
        <v>-4.0559607451907294E-3</v>
      </c>
      <c r="N465" s="6">
        <v>-4.0559607451907294E-3</v>
      </c>
      <c r="O465" s="6">
        <v>59.3326313678076</v>
      </c>
      <c r="P465" s="6">
        <v>0.17006734390982764</v>
      </c>
      <c r="Q465" s="6">
        <v>0.15706130605050361</v>
      </c>
      <c r="R465" s="6">
        <v>9.8500000000000004E-2</v>
      </c>
      <c r="S465" s="6">
        <v>0.203127794371362</v>
      </c>
      <c r="T465" s="6">
        <v>-5.3687503540251744E-2</v>
      </c>
      <c r="U465" s="6">
        <v>-5.5182429954648407E-2</v>
      </c>
      <c r="V465" s="6">
        <v>-5.5182429954648407E-2</v>
      </c>
      <c r="W465" s="6">
        <v>2084912155.2398601</v>
      </c>
      <c r="X465" s="6">
        <v>1.4917151351768059</v>
      </c>
      <c r="Y465" s="6">
        <v>1.082905</v>
      </c>
      <c r="Z465" s="6">
        <v>241877000</v>
      </c>
      <c r="AA465" s="6">
        <v>0.4884463671439912</v>
      </c>
      <c r="AB465" s="6">
        <v>0.4884463671439912</v>
      </c>
      <c r="AC465" s="6">
        <v>389123581.44195902</v>
      </c>
      <c r="AD465" s="6">
        <v>1.1618686017282902</v>
      </c>
      <c r="AE465" s="6">
        <v>1.1618686017282902</v>
      </c>
      <c r="AF465" s="6">
        <v>282760399.93158901</v>
      </c>
      <c r="AG465" s="6">
        <v>5.2794955731287088</v>
      </c>
      <c r="AH465" s="6">
        <v>1.5678399999999999</v>
      </c>
      <c r="AI465" s="6">
        <v>3757633.9604200101</v>
      </c>
      <c r="AJ465" s="6">
        <v>0.49596906583001449</v>
      </c>
      <c r="AK465" s="6">
        <v>0.49596906583001449</v>
      </c>
      <c r="AL465" s="6">
        <v>16619624.999999983</v>
      </c>
      <c r="AM465" s="6">
        <v>1.1511813419241843E-4</v>
      </c>
      <c r="AN465" s="6">
        <v>38600451445.999977</v>
      </c>
      <c r="AO465" s="11">
        <f t="shared" si="93"/>
        <v>5.9295118933439191E-15</v>
      </c>
      <c r="AP465" s="6">
        <v>95077362.99999994</v>
      </c>
      <c r="AQ465" s="11">
        <f t="shared" si="94"/>
        <v>1.6158927517501555E-4</v>
      </c>
      <c r="AR465" s="6">
        <v>53345256.999999866</v>
      </c>
      <c r="AS465" s="11">
        <f t="shared" si="95"/>
        <v>2.592279914777571E-4</v>
      </c>
      <c r="AT465" s="6">
        <v>8999999999</v>
      </c>
      <c r="AU465" s="6">
        <v>0</v>
      </c>
      <c r="AV465" s="6">
        <v>1102</v>
      </c>
      <c r="AW465" s="6">
        <v>40.200001</v>
      </c>
      <c r="AX465" s="6">
        <v>-4.7040852860630858E-3</v>
      </c>
      <c r="AY465" s="6">
        <v>-4.7040852860630858E-3</v>
      </c>
      <c r="AZ465" s="6">
        <v>2550.929932</v>
      </c>
      <c r="BA465" s="6">
        <v>-1.6867527186751748E-3</v>
      </c>
      <c r="BB465" s="6">
        <v>-1.6867527186751748E-3</v>
      </c>
      <c r="BC465" s="6">
        <v>0.84519999999999995</v>
      </c>
      <c r="BD465" s="6">
        <f t="shared" si="84"/>
        <v>0.84519999999999995</v>
      </c>
      <c r="BE465" s="6">
        <f t="shared" si="85"/>
        <v>0.84519999999999995</v>
      </c>
      <c r="BF465" s="6">
        <v>6.5880000000000001</v>
      </c>
      <c r="BG465" s="6">
        <f t="shared" si="86"/>
        <v>6.5880000000000001</v>
      </c>
      <c r="BH465" s="6">
        <f t="shared" si="87"/>
        <v>6.5880000000000001</v>
      </c>
      <c r="BI465" s="6">
        <v>2.9889999999999999</v>
      </c>
      <c r="BJ465" s="6">
        <f t="shared" si="88"/>
        <v>2.9889999999999999</v>
      </c>
      <c r="BK465" s="6">
        <f t="shared" si="89"/>
        <v>2.9889999999999999</v>
      </c>
      <c r="BL465" s="6">
        <v>60.2</v>
      </c>
      <c r="BM465" s="6">
        <f t="shared" si="90"/>
        <v>60.2</v>
      </c>
      <c r="BN465" s="6">
        <f t="shared" si="91"/>
        <v>60.2</v>
      </c>
      <c r="BO465" s="6">
        <v>13</v>
      </c>
      <c r="BP465" s="6">
        <v>32</v>
      </c>
      <c r="BQ465" s="6">
        <v>55467</v>
      </c>
      <c r="BR465" s="6">
        <v>10.923561556873755</v>
      </c>
    </row>
    <row r="466" spans="1:70" x14ac:dyDescent="0.25">
      <c r="A466" s="6">
        <v>465</v>
      </c>
      <c r="B466" s="7">
        <v>43021</v>
      </c>
      <c r="C466" s="6">
        <v>5610.4931622287404</v>
      </c>
      <c r="D466" s="6">
        <f t="shared" si="92"/>
        <v>5.2305658840273848E-2</v>
      </c>
      <c r="E466" s="6">
        <v>5.0983622342372033E-2</v>
      </c>
      <c r="F466" s="6">
        <v>5.0983622342372033E-2</v>
      </c>
      <c r="G466" s="6">
        <v>0.25936700000000001</v>
      </c>
      <c r="H466" s="6">
        <v>3.6800300606409438E-2</v>
      </c>
      <c r="I466" s="6">
        <v>3.6139336552568707E-2</v>
      </c>
      <c r="J466" s="6">
        <v>3.6139336552568707E-2</v>
      </c>
      <c r="K466" s="6">
        <v>337.95261343403001</v>
      </c>
      <c r="L466" s="6">
        <v>0.11897429319078837</v>
      </c>
      <c r="M466" s="6">
        <v>0.11241245604605485</v>
      </c>
      <c r="N466" s="6">
        <v>0.11241245604605485</v>
      </c>
      <c r="O466" s="6">
        <v>59.206210278945299</v>
      </c>
      <c r="P466" s="6">
        <v>-2.1307177171800626E-3</v>
      </c>
      <c r="Q466" s="6">
        <v>-2.1329909257931617E-3</v>
      </c>
      <c r="R466" s="6">
        <v>-2.1329909257931617E-3</v>
      </c>
      <c r="S466" s="6">
        <v>0.20856406055121099</v>
      </c>
      <c r="T466" s="6">
        <v>2.6762788404576035E-2</v>
      </c>
      <c r="U466" s="6">
        <v>2.641092900421237E-2</v>
      </c>
      <c r="V466" s="6">
        <v>2.641092900421237E-2</v>
      </c>
      <c r="W466" s="6">
        <v>3174154333.2203798</v>
      </c>
      <c r="X466" s="6">
        <v>0.52244032212244795</v>
      </c>
      <c r="Y466" s="6">
        <v>0.52244032212244795</v>
      </c>
      <c r="Z466" s="6">
        <v>405766000</v>
      </c>
      <c r="AA466" s="6">
        <v>0.67757165832220512</v>
      </c>
      <c r="AB466" s="6">
        <v>0.67757165832220512</v>
      </c>
      <c r="AC466" s="6">
        <v>1062936136.5475399</v>
      </c>
      <c r="AD466" s="6">
        <v>1.7316158342515811</v>
      </c>
      <c r="AE466" s="6">
        <v>1.7316158342515811</v>
      </c>
      <c r="AF466" s="6">
        <v>304901933.58087701</v>
      </c>
      <c r="AG466" s="6">
        <v>7.8304931152470142E-2</v>
      </c>
      <c r="AH466" s="6">
        <v>7.8304931152470142E-2</v>
      </c>
      <c r="AI466" s="6">
        <v>5807778.4194191704</v>
      </c>
      <c r="AJ466" s="6">
        <v>0.54559450989473302</v>
      </c>
      <c r="AK466" s="6">
        <v>0.54559450989473302</v>
      </c>
      <c r="AL466" s="6">
        <v>16621311.999999996</v>
      </c>
      <c r="AM466" s="6">
        <v>1.0150650210296804E-4</v>
      </c>
      <c r="AN466" s="6">
        <v>38531538921.999985</v>
      </c>
      <c r="AO466" s="11">
        <f t="shared" si="93"/>
        <v>-1.7852776695214928E-3</v>
      </c>
      <c r="AP466" s="6">
        <v>95092872.99999997</v>
      </c>
      <c r="AQ466" s="11">
        <f t="shared" si="94"/>
        <v>1.6313031315382413E-4</v>
      </c>
      <c r="AR466" s="6">
        <v>53359681.999999955</v>
      </c>
      <c r="AS466" s="11">
        <f t="shared" si="95"/>
        <v>2.7040829515713916E-4</v>
      </c>
      <c r="AT466" s="6">
        <v>8999999999</v>
      </c>
      <c r="AU466" s="6">
        <v>0</v>
      </c>
      <c r="AV466" s="6">
        <v>1102</v>
      </c>
      <c r="AW466" s="6">
        <v>40.5</v>
      </c>
      <c r="AX466" s="6">
        <v>7.4626615059039348E-3</v>
      </c>
      <c r="AY466" s="6">
        <v>7.4626615059039348E-3</v>
      </c>
      <c r="AZ466" s="6">
        <v>2553.169922</v>
      </c>
      <c r="BA466" s="6">
        <v>8.7810722352684139E-4</v>
      </c>
      <c r="BB466" s="6">
        <v>8.7810722352684139E-4</v>
      </c>
      <c r="BC466" s="6">
        <v>0.8458</v>
      </c>
      <c r="BD466" s="6">
        <f t="shared" si="84"/>
        <v>0.8458</v>
      </c>
      <c r="BE466" s="6">
        <f t="shared" si="85"/>
        <v>0.8458</v>
      </c>
      <c r="BF466" s="6">
        <v>6.5796000000000001</v>
      </c>
      <c r="BG466" s="6">
        <f t="shared" si="86"/>
        <v>6.5796000000000001</v>
      </c>
      <c r="BH466" s="6">
        <f t="shared" si="87"/>
        <v>6.5796000000000001</v>
      </c>
      <c r="BI466" s="6">
        <v>3</v>
      </c>
      <c r="BJ466" s="6">
        <f t="shared" si="88"/>
        <v>3</v>
      </c>
      <c r="BK466" s="6">
        <f t="shared" si="89"/>
        <v>3</v>
      </c>
      <c r="BL466" s="6">
        <v>60.4</v>
      </c>
      <c r="BM466" s="6">
        <f t="shared" si="90"/>
        <v>60.4</v>
      </c>
      <c r="BN466" s="6">
        <f t="shared" si="91"/>
        <v>60.4</v>
      </c>
      <c r="BO466" s="6">
        <v>13</v>
      </c>
      <c r="BP466" s="6">
        <v>32</v>
      </c>
      <c r="BQ466" s="6">
        <v>65082</v>
      </c>
      <c r="BR466" s="6">
        <v>11.083418657381783</v>
      </c>
    </row>
    <row r="467" spans="1:70" x14ac:dyDescent="0.25">
      <c r="A467" s="6">
        <v>466</v>
      </c>
      <c r="B467" s="7">
        <v>43024</v>
      </c>
      <c r="C467" s="6">
        <v>5728.9327505511501</v>
      </c>
      <c r="D467" s="6">
        <f t="shared" si="92"/>
        <v>2.1110370318205708E-2</v>
      </c>
      <c r="E467" s="6">
        <v>7.8657595872257003E-3</v>
      </c>
      <c r="F467" s="6">
        <v>7.8657595872257003E-3</v>
      </c>
      <c r="G467" s="6">
        <v>0.255936</v>
      </c>
      <c r="H467" s="6">
        <v>-3.6055274962430647E-2</v>
      </c>
      <c r="I467" s="6">
        <v>-3.6721325188190553E-2</v>
      </c>
      <c r="J467" s="6">
        <v>-3.6721325188190553E-2</v>
      </c>
      <c r="K467" s="6">
        <v>331.96721473102701</v>
      </c>
      <c r="L467" s="6">
        <v>-1.0209387345348184E-2</v>
      </c>
      <c r="M467" s="6">
        <v>-1.0261860592320263E-2</v>
      </c>
      <c r="N467" s="6">
        <v>-1.0261860592320263E-2</v>
      </c>
      <c r="O467" s="6">
        <v>64.4988055047519</v>
      </c>
      <c r="P467" s="6">
        <v>-1.2229880355946144E-2</v>
      </c>
      <c r="Q467" s="6">
        <v>-1.2305280731744094E-2</v>
      </c>
      <c r="R467" s="6">
        <v>-1.2305280731744094E-2</v>
      </c>
      <c r="S467" s="6">
        <v>0.22239431227074399</v>
      </c>
      <c r="T467" s="6">
        <v>7.1194992709523425E-2</v>
      </c>
      <c r="U467" s="6">
        <v>6.8774840915568985E-2</v>
      </c>
      <c r="V467" s="6">
        <v>6.8774840915568985E-2</v>
      </c>
      <c r="W467" s="6">
        <v>1060235879.62126</v>
      </c>
      <c r="X467" s="6">
        <v>-0.36336481673864174</v>
      </c>
      <c r="Y467" s="6">
        <v>-0.36336481673864174</v>
      </c>
      <c r="Z467" s="6">
        <v>962326000</v>
      </c>
      <c r="AA467" s="6">
        <v>2.3992801054055679</v>
      </c>
      <c r="AB467" s="6">
        <v>2.2906040000000001</v>
      </c>
      <c r="AC467" s="6">
        <v>536987705.55208695</v>
      </c>
      <c r="AD467" s="6">
        <v>4.4873974472109751E-2</v>
      </c>
      <c r="AE467" s="6">
        <v>4.4873974472109751E-2</v>
      </c>
      <c r="AF467" s="6">
        <v>163880018.323475</v>
      </c>
      <c r="AG467" s="6">
        <v>-0.57752766679004752</v>
      </c>
      <c r="AH467" s="6">
        <v>-0.49238500000000002</v>
      </c>
      <c r="AI467" s="6">
        <v>12016470.543349</v>
      </c>
      <c r="AJ467" s="6">
        <v>3.5094620589609851</v>
      </c>
      <c r="AK467" s="6">
        <v>2.7008559999999999</v>
      </c>
      <c r="AL467" s="6">
        <v>16627624.999999987</v>
      </c>
      <c r="AM467" s="6">
        <v>3.7981357909596357E-4</v>
      </c>
      <c r="AN467" s="6">
        <v>38531538921.999992</v>
      </c>
      <c r="AO467" s="11">
        <f t="shared" si="93"/>
        <v>1.9800388836517292E-16</v>
      </c>
      <c r="AP467" s="6">
        <v>95139836.99999997</v>
      </c>
      <c r="AQ467" s="11">
        <f t="shared" si="94"/>
        <v>4.9387507726262529E-4</v>
      </c>
      <c r="AR467" s="6">
        <v>53407406.999999925</v>
      </c>
      <c r="AS467" s="11">
        <f t="shared" si="95"/>
        <v>8.9440188192969807E-4</v>
      </c>
      <c r="AT467" s="6">
        <v>8999999999</v>
      </c>
      <c r="AU467" s="6">
        <v>0</v>
      </c>
      <c r="AV467" s="6">
        <v>1097</v>
      </c>
      <c r="AW467" s="6">
        <v>40.639999000000003</v>
      </c>
      <c r="AX467" s="6">
        <v>3.4567654320988416E-3</v>
      </c>
      <c r="AY467" s="6">
        <v>3.4567654320988416E-3</v>
      </c>
      <c r="AZ467" s="6">
        <v>2557.639893</v>
      </c>
      <c r="BA467" s="6">
        <v>1.7507534306602202E-3</v>
      </c>
      <c r="BB467" s="6">
        <v>1.7507534306602202E-3</v>
      </c>
      <c r="BC467" s="6">
        <v>0.84770000000000001</v>
      </c>
      <c r="BD467" s="6">
        <f t="shared" si="84"/>
        <v>0.84770000000000001</v>
      </c>
      <c r="BE467" s="6">
        <f t="shared" si="85"/>
        <v>0.84770000000000001</v>
      </c>
      <c r="BF467" s="6">
        <v>6.5899000000000001</v>
      </c>
      <c r="BG467" s="6">
        <f t="shared" si="86"/>
        <v>6.5899000000000001</v>
      </c>
      <c r="BH467" s="6">
        <f t="shared" si="87"/>
        <v>6.5899000000000001</v>
      </c>
      <c r="BI467" s="6">
        <v>2.9460000000000002</v>
      </c>
      <c r="BJ467" s="6">
        <f t="shared" si="88"/>
        <v>2.9460000000000002</v>
      </c>
      <c r="BK467" s="6">
        <f t="shared" si="89"/>
        <v>2.9460000000000002</v>
      </c>
      <c r="BL467" s="6">
        <v>60.55</v>
      </c>
      <c r="BM467" s="6">
        <f t="shared" si="90"/>
        <v>60.55</v>
      </c>
      <c r="BN467" s="6">
        <f t="shared" si="91"/>
        <v>60.55</v>
      </c>
      <c r="BO467" s="6">
        <v>32</v>
      </c>
      <c r="BP467" s="6">
        <v>32</v>
      </c>
      <c r="BQ467" s="6">
        <v>53386</v>
      </c>
      <c r="BR467" s="6">
        <v>10.885322549617689</v>
      </c>
    </row>
    <row r="468" spans="1:70" x14ac:dyDescent="0.25">
      <c r="A468" s="6">
        <v>467</v>
      </c>
      <c r="B468" s="7">
        <v>43025</v>
      </c>
      <c r="C468" s="6">
        <v>5643.8590770517203</v>
      </c>
      <c r="D468" s="6">
        <f t="shared" si="92"/>
        <v>-1.4849829314412061E-2</v>
      </c>
      <c r="E468" s="6">
        <v>-1.4961191881698924E-2</v>
      </c>
      <c r="F468" s="6">
        <v>-1.4961191881698924E-2</v>
      </c>
      <c r="G468" s="6">
        <v>0.226969</v>
      </c>
      <c r="H468" s="6">
        <v>-0.1131806389097274</v>
      </c>
      <c r="I468" s="6">
        <v>-0.12011396894529769</v>
      </c>
      <c r="J468" s="6">
        <v>-6.7500000000000004E-2</v>
      </c>
      <c r="K468" s="6">
        <v>317.89821251470198</v>
      </c>
      <c r="L468" s="6">
        <v>-4.2380697828019835E-2</v>
      </c>
      <c r="M468" s="6">
        <v>-4.33049681203206E-2</v>
      </c>
      <c r="N468" s="6">
        <v>-4.33049681203206E-2</v>
      </c>
      <c r="O468" s="6">
        <v>59.831830017551702</v>
      </c>
      <c r="P468" s="6">
        <v>-7.2357549115484962E-2</v>
      </c>
      <c r="Q468" s="6">
        <v>-7.5108910434332057E-2</v>
      </c>
      <c r="R468" s="6">
        <v>-7.5108910434332057E-2</v>
      </c>
      <c r="S468" s="6">
        <v>0.21994839991185799</v>
      </c>
      <c r="T468" s="6">
        <v>-1.0998088637754064E-2</v>
      </c>
      <c r="U468" s="6">
        <v>-1.105901474021468E-2</v>
      </c>
      <c r="V468" s="6">
        <v>-1.105901474021468E-2</v>
      </c>
      <c r="W468" s="6">
        <v>1106795866.7539799</v>
      </c>
      <c r="X468" s="6">
        <v>4.3914743905245072E-2</v>
      </c>
      <c r="Y468" s="6">
        <v>4.3914743905245072E-2</v>
      </c>
      <c r="Z468" s="6">
        <v>396170000</v>
      </c>
      <c r="AA468" s="6">
        <v>-0.58832038207426585</v>
      </c>
      <c r="AB468" s="6">
        <v>-0.52732100000000004</v>
      </c>
      <c r="AC468" s="6">
        <v>368660409.98233998</v>
      </c>
      <c r="AD468" s="6">
        <v>-0.31346582767046144</v>
      </c>
      <c r="AE468" s="6">
        <v>-0.31346582767046144</v>
      </c>
      <c r="AF468" s="6">
        <v>164178399.47478601</v>
      </c>
      <c r="AG468" s="6">
        <v>1.8207293016165626E-3</v>
      </c>
      <c r="AH468" s="6">
        <v>1.8207293016165626E-3</v>
      </c>
      <c r="AI468" s="6">
        <v>4545353.4328244198</v>
      </c>
      <c r="AJ468" s="6">
        <v>-0.62173972661712806</v>
      </c>
      <c r="AK468" s="6">
        <v>-0.61693600000000004</v>
      </c>
      <c r="AL468" s="6">
        <v>16629724.999999996</v>
      </c>
      <c r="AM468" s="6">
        <v>1.262958480245564E-4</v>
      </c>
      <c r="AN468" s="6">
        <v>38531538921.999962</v>
      </c>
      <c r="AO468" s="11">
        <f t="shared" si="93"/>
        <v>-7.9201555346069149E-16</v>
      </c>
      <c r="AP468" s="6">
        <v>95159977.999999806</v>
      </c>
      <c r="AQ468" s="11">
        <f t="shared" si="94"/>
        <v>2.1169891220053377E-4</v>
      </c>
      <c r="AR468" s="6">
        <v>53421406.999999888</v>
      </c>
      <c r="AS468" s="11">
        <f t="shared" si="95"/>
        <v>2.6213592432904986E-4</v>
      </c>
      <c r="AT468" s="6">
        <v>8999999999</v>
      </c>
      <c r="AU468" s="6">
        <v>0</v>
      </c>
      <c r="AV468" s="6">
        <v>1097</v>
      </c>
      <c r="AW468" s="6">
        <v>40.380001</v>
      </c>
      <c r="AX468" s="6">
        <v>-6.3975887400982232E-3</v>
      </c>
      <c r="AY468" s="6">
        <v>-6.3975887400982232E-3</v>
      </c>
      <c r="AZ468" s="6">
        <v>2559.360107</v>
      </c>
      <c r="BA468" s="6">
        <v>6.7257865530952665E-4</v>
      </c>
      <c r="BB468" s="6">
        <v>6.7257865530952665E-4</v>
      </c>
      <c r="BC468" s="6">
        <v>0.84989999999999999</v>
      </c>
      <c r="BD468" s="6">
        <f t="shared" si="84"/>
        <v>0.84989999999999999</v>
      </c>
      <c r="BE468" s="6">
        <f t="shared" si="85"/>
        <v>0.84989999999999999</v>
      </c>
      <c r="BF468" s="6">
        <v>6.6234999999999999</v>
      </c>
      <c r="BG468" s="6">
        <f t="shared" si="86"/>
        <v>6.6234999999999999</v>
      </c>
      <c r="BH468" s="6">
        <f t="shared" si="87"/>
        <v>6.6234999999999999</v>
      </c>
      <c r="BI468" s="6">
        <v>2.9620000000000002</v>
      </c>
      <c r="BJ468" s="6">
        <f t="shared" si="88"/>
        <v>2.9620000000000002</v>
      </c>
      <c r="BK468" s="6">
        <f t="shared" si="89"/>
        <v>2.9620000000000002</v>
      </c>
      <c r="BL468" s="6">
        <v>60.55</v>
      </c>
      <c r="BM468" s="6">
        <f t="shared" si="90"/>
        <v>60.55</v>
      </c>
      <c r="BN468" s="6">
        <f t="shared" si="91"/>
        <v>60.55</v>
      </c>
      <c r="BO468" s="6">
        <v>32</v>
      </c>
      <c r="BP468" s="6">
        <v>32</v>
      </c>
      <c r="BQ468" s="6">
        <v>48629</v>
      </c>
      <c r="BR468" s="6">
        <v>10.791995903397831</v>
      </c>
    </row>
    <row r="469" spans="1:70" x14ac:dyDescent="0.25">
      <c r="A469" s="6">
        <v>468</v>
      </c>
      <c r="B469" s="7">
        <v>43026</v>
      </c>
      <c r="C469" s="6">
        <v>5592.7822242123102</v>
      </c>
      <c r="D469" s="6">
        <f t="shared" si="92"/>
        <v>-9.0499872768070588E-3</v>
      </c>
      <c r="E469" s="6">
        <v>-9.0911871723910083E-3</v>
      </c>
      <c r="F469" s="6">
        <v>-9.0911871723910083E-3</v>
      </c>
      <c r="G469" s="6">
        <v>0.219275</v>
      </c>
      <c r="H469" s="6">
        <v>-3.3898902493292062E-2</v>
      </c>
      <c r="I469" s="6">
        <v>-3.4486794441610187E-2</v>
      </c>
      <c r="J469" s="6">
        <v>-3.4486794441610187E-2</v>
      </c>
      <c r="K469" s="6">
        <v>314.45655424065097</v>
      </c>
      <c r="L469" s="6">
        <v>-1.082629010973706E-2</v>
      </c>
      <c r="M469" s="6">
        <v>-1.0885320830934551E-2</v>
      </c>
      <c r="N469" s="6">
        <v>-1.0885320830934551E-2</v>
      </c>
      <c r="O469" s="6">
        <v>60.796448930684903</v>
      </c>
      <c r="P469" s="6">
        <v>1.612216963529662E-2</v>
      </c>
      <c r="Q469" s="6">
        <v>1.5993587631387127E-2</v>
      </c>
      <c r="R469" s="6">
        <v>1.5993587631387127E-2</v>
      </c>
      <c r="S469" s="6">
        <v>0.21871747613818501</v>
      </c>
      <c r="T469" s="6">
        <v>-5.5964206794241805E-3</v>
      </c>
      <c r="U469" s="6">
        <v>-5.6121393144631859E-3</v>
      </c>
      <c r="V469" s="6">
        <v>-5.6121393144631859E-3</v>
      </c>
      <c r="W469" s="6">
        <v>2100240729.71262</v>
      </c>
      <c r="X469" s="6">
        <v>0.89758635065400394</v>
      </c>
      <c r="Y469" s="6">
        <v>0.89758635065400394</v>
      </c>
      <c r="Z469" s="6">
        <v>362534000</v>
      </c>
      <c r="AA469" s="6">
        <v>-8.490294570512659E-2</v>
      </c>
      <c r="AB469" s="6">
        <v>-8.490294570512659E-2</v>
      </c>
      <c r="AC469" s="6">
        <v>459286354.25313503</v>
      </c>
      <c r="AD469" s="6">
        <v>0.2458249972519054</v>
      </c>
      <c r="AE469" s="6">
        <v>0.2458249972519054</v>
      </c>
      <c r="AF469" s="6">
        <v>239507219.25554699</v>
      </c>
      <c r="AG469" s="6">
        <v>0.45882296344550327</v>
      </c>
      <c r="AH469" s="6">
        <v>0.45882296344550327</v>
      </c>
      <c r="AI469" s="6">
        <v>3013105.67795924</v>
      </c>
      <c r="AJ469" s="6">
        <v>-0.3371020048298119</v>
      </c>
      <c r="AK469" s="6">
        <v>-0.3371020048298119</v>
      </c>
      <c r="AL469" s="6">
        <v>16631674.999999987</v>
      </c>
      <c r="AM469" s="6">
        <v>1.1725990658238108E-4</v>
      </c>
      <c r="AN469" s="6">
        <v>38531538922</v>
      </c>
      <c r="AO469" s="11">
        <f t="shared" si="93"/>
        <v>9.9001944182586507E-16</v>
      </c>
      <c r="AP469" s="6">
        <v>95180340</v>
      </c>
      <c r="AQ469" s="11">
        <f t="shared" si="94"/>
        <v>2.1397651016894683E-4</v>
      </c>
      <c r="AR469" s="6">
        <v>53436131.999999881</v>
      </c>
      <c r="AS469" s="11">
        <f t="shared" si="95"/>
        <v>2.7563856564078479E-4</v>
      </c>
      <c r="AT469" s="6">
        <v>8999999999</v>
      </c>
      <c r="AU469" s="6">
        <v>0</v>
      </c>
      <c r="AV469" s="6">
        <v>1097</v>
      </c>
      <c r="AW469" s="6">
        <v>40.240001999999997</v>
      </c>
      <c r="AX469" s="6">
        <v>-3.4670380518317247E-3</v>
      </c>
      <c r="AY469" s="6">
        <v>-3.4670380518317247E-3</v>
      </c>
      <c r="AZ469" s="6">
        <v>2561.26001</v>
      </c>
      <c r="BA469" s="6">
        <v>7.423351621382425E-4</v>
      </c>
      <c r="BB469" s="6">
        <v>7.423351621382425E-4</v>
      </c>
      <c r="BC469" s="6">
        <v>0.84840000000000004</v>
      </c>
      <c r="BD469" s="6">
        <f t="shared" si="84"/>
        <v>0.84840000000000004</v>
      </c>
      <c r="BE469" s="6">
        <f t="shared" si="85"/>
        <v>0.84840000000000004</v>
      </c>
      <c r="BF469" s="6">
        <v>6.6273999999999997</v>
      </c>
      <c r="BG469" s="6">
        <f t="shared" si="86"/>
        <v>6.6273999999999997</v>
      </c>
      <c r="BH469" s="6">
        <f t="shared" si="87"/>
        <v>6.6273999999999997</v>
      </c>
      <c r="BI469" s="6">
        <v>2.8540000000000001</v>
      </c>
      <c r="BJ469" s="6">
        <f t="shared" si="88"/>
        <v>2.8540000000000001</v>
      </c>
      <c r="BK469" s="6">
        <f t="shared" si="89"/>
        <v>2.8540000000000001</v>
      </c>
      <c r="BL469" s="6">
        <v>61.2</v>
      </c>
      <c r="BM469" s="6">
        <f t="shared" si="90"/>
        <v>61.2</v>
      </c>
      <c r="BN469" s="6">
        <f t="shared" si="91"/>
        <v>61.2</v>
      </c>
      <c r="BO469" s="6">
        <v>32</v>
      </c>
      <c r="BP469" s="6">
        <v>32</v>
      </c>
      <c r="BQ469" s="6">
        <v>44318</v>
      </c>
      <c r="BR469" s="6">
        <v>10.699168757989717</v>
      </c>
    </row>
    <row r="470" spans="1:70" x14ac:dyDescent="0.25">
      <c r="A470" s="6">
        <v>469</v>
      </c>
      <c r="B470" s="7">
        <v>43027</v>
      </c>
      <c r="C470" s="6">
        <v>5696.3801413436704</v>
      </c>
      <c r="D470" s="6">
        <f t="shared" si="92"/>
        <v>1.8523502789517424E-2</v>
      </c>
      <c r="E470" s="6">
        <v>1.8354032304112512E-2</v>
      </c>
      <c r="F470" s="6">
        <v>1.8354032304112512E-2</v>
      </c>
      <c r="G470" s="6">
        <v>0.21384800000000001</v>
      </c>
      <c r="H470" s="6">
        <v>-2.4749743472808061E-2</v>
      </c>
      <c r="I470" s="6">
        <v>-2.5061167558039044E-2</v>
      </c>
      <c r="J470" s="6">
        <v>-2.5061167558039044E-2</v>
      </c>
      <c r="K470" s="6">
        <v>308.47468392823401</v>
      </c>
      <c r="L470" s="6">
        <v>-1.9022883230600699E-2</v>
      </c>
      <c r="M470" s="6">
        <v>-1.9206146121663849E-2</v>
      </c>
      <c r="N470" s="6">
        <v>-1.9206146121663849E-2</v>
      </c>
      <c r="O470" s="6">
        <v>59.809460713545299</v>
      </c>
      <c r="P470" s="6">
        <v>-1.6234307011333621E-2</v>
      </c>
      <c r="Q470" s="6">
        <v>-1.6367527165646073E-2</v>
      </c>
      <c r="R470" s="6">
        <v>-1.6367527165646073E-2</v>
      </c>
      <c r="S470" s="6">
        <v>0.22046666512486299</v>
      </c>
      <c r="T470" s="6">
        <v>7.9974815801771692E-3</v>
      </c>
      <c r="U470" s="6">
        <v>7.9656712136917992E-3</v>
      </c>
      <c r="V470" s="6">
        <v>7.9656712136917992E-3</v>
      </c>
      <c r="W470" s="6">
        <v>1229468606.2977901</v>
      </c>
      <c r="X470" s="6">
        <v>-0.41460586450676984</v>
      </c>
      <c r="Y470" s="6">
        <v>-0.41460586450676984</v>
      </c>
      <c r="Z470" s="6">
        <v>304018000</v>
      </c>
      <c r="AA470" s="6">
        <v>-0.16140830928961145</v>
      </c>
      <c r="AB470" s="6">
        <v>-0.16140830928961145</v>
      </c>
      <c r="AC470" s="6">
        <v>251750069.63288999</v>
      </c>
      <c r="AD470" s="6">
        <v>-0.45186686409991123</v>
      </c>
      <c r="AE470" s="6">
        <v>-0.45186686409991123</v>
      </c>
      <c r="AF470" s="6">
        <v>134010762.74842501</v>
      </c>
      <c r="AG470" s="6">
        <v>-0.4404729712742414</v>
      </c>
      <c r="AH470" s="6">
        <v>-0.4404729712742414</v>
      </c>
      <c r="AI470" s="6">
        <v>3059947.27752137</v>
      </c>
      <c r="AJ470" s="6">
        <v>1.5545953102400143E-2</v>
      </c>
      <c r="AK470" s="6">
        <v>1.5545953102400143E-2</v>
      </c>
      <c r="AL470" s="6">
        <v>16633811.999999993</v>
      </c>
      <c r="AM470" s="6">
        <v>1.2848976426040008E-4</v>
      </c>
      <c r="AN470" s="6">
        <v>38531538921.999969</v>
      </c>
      <c r="AO470" s="11">
        <f t="shared" si="93"/>
        <v>-7.9201555346069129E-16</v>
      </c>
      <c r="AP470" s="6">
        <v>95200506.999999896</v>
      </c>
      <c r="AQ470" s="11">
        <f t="shared" si="94"/>
        <v>2.1188199159506777E-4</v>
      </c>
      <c r="AR470" s="6">
        <v>53450356.999999985</v>
      </c>
      <c r="AS470" s="11">
        <f t="shared" si="95"/>
        <v>2.6620564527582837E-4</v>
      </c>
      <c r="AT470" s="6">
        <v>8999999999</v>
      </c>
      <c r="AU470" s="6">
        <v>0</v>
      </c>
      <c r="AV470" s="6">
        <v>1097</v>
      </c>
      <c r="AW470" s="6">
        <v>40.090000000000003</v>
      </c>
      <c r="AX470" s="6">
        <v>-3.7276837113475675E-3</v>
      </c>
      <c r="AY470" s="6">
        <v>-3.7276837113475675E-3</v>
      </c>
      <c r="AZ470" s="6">
        <v>2562.1000979999999</v>
      </c>
      <c r="BA470" s="6">
        <v>3.2799793723399577E-4</v>
      </c>
      <c r="BB470" s="6">
        <v>3.2799793723399577E-4</v>
      </c>
      <c r="BC470" s="6">
        <v>0.84379999999999999</v>
      </c>
      <c r="BD470" s="6">
        <f t="shared" si="84"/>
        <v>0.84379999999999999</v>
      </c>
      <c r="BE470" s="6">
        <f t="shared" si="85"/>
        <v>0.84379999999999999</v>
      </c>
      <c r="BF470" s="6">
        <v>6.6151</v>
      </c>
      <c r="BG470" s="6">
        <f t="shared" si="86"/>
        <v>6.6151</v>
      </c>
      <c r="BH470" s="6">
        <f t="shared" si="87"/>
        <v>6.6151</v>
      </c>
      <c r="BI470" s="6">
        <v>2.8730000000000002</v>
      </c>
      <c r="BJ470" s="6">
        <f t="shared" si="88"/>
        <v>2.8730000000000002</v>
      </c>
      <c r="BK470" s="6">
        <f t="shared" si="89"/>
        <v>2.8730000000000002</v>
      </c>
      <c r="BL470" s="6">
        <v>61.3</v>
      </c>
      <c r="BM470" s="6">
        <f t="shared" si="90"/>
        <v>61.3</v>
      </c>
      <c r="BN470" s="6">
        <f t="shared" si="91"/>
        <v>61.3</v>
      </c>
      <c r="BO470" s="6">
        <v>32</v>
      </c>
      <c r="BP470" s="6">
        <v>32</v>
      </c>
      <c r="BQ470" s="6">
        <v>44441</v>
      </c>
      <c r="BR470" s="6">
        <v>10.701940247241344</v>
      </c>
    </row>
    <row r="471" spans="1:70" x14ac:dyDescent="0.25">
      <c r="A471" s="6">
        <v>470</v>
      </c>
      <c r="B471" s="7">
        <v>43028</v>
      </c>
      <c r="C471" s="6">
        <v>5952.7713587922999</v>
      </c>
      <c r="D471" s="6">
        <f t="shared" si="92"/>
        <v>4.5009499205955657E-2</v>
      </c>
      <c r="E471" s="6">
        <v>4.4025975524699133E-2</v>
      </c>
      <c r="F471" s="6">
        <v>4.4025975524699133E-2</v>
      </c>
      <c r="G471" s="6">
        <v>0.21052699999999999</v>
      </c>
      <c r="H471" s="6">
        <v>-1.552972204556516E-2</v>
      </c>
      <c r="I471" s="6">
        <v>-1.5651571349100342E-2</v>
      </c>
      <c r="J471" s="6">
        <v>-1.5651571349100342E-2</v>
      </c>
      <c r="K471" s="6">
        <v>302.35649692557001</v>
      </c>
      <c r="L471" s="6">
        <v>-1.983367621858844E-2</v>
      </c>
      <c r="M471" s="6">
        <v>-2.003300357371687E-2</v>
      </c>
      <c r="N471" s="6">
        <v>-2.003300357371687E-2</v>
      </c>
      <c r="O471" s="6">
        <v>59.973334570714897</v>
      </c>
      <c r="P471" s="6">
        <v>2.739932031062185E-3</v>
      </c>
      <c r="Q471" s="6">
        <v>2.7361852596669927E-3</v>
      </c>
      <c r="R471" s="6">
        <v>2.7361852596669927E-3</v>
      </c>
      <c r="S471" s="6">
        <v>0.21260630676747999</v>
      </c>
      <c r="T471" s="6">
        <v>-3.5653273717961953E-2</v>
      </c>
      <c r="U471" s="6">
        <v>-3.6304374472553178E-2</v>
      </c>
      <c r="V471" s="6">
        <v>-3.6304374472553178E-2</v>
      </c>
      <c r="W471" s="6">
        <v>1843078157.4676499</v>
      </c>
      <c r="X471" s="6">
        <v>0.49908517226607191</v>
      </c>
      <c r="Y471" s="6">
        <v>0.49908517226607191</v>
      </c>
      <c r="Z471" s="6">
        <v>183001000</v>
      </c>
      <c r="AA471" s="6">
        <v>-0.39805866757889335</v>
      </c>
      <c r="AB471" s="6">
        <v>-0.39805866757889335</v>
      </c>
      <c r="AC471" s="6">
        <v>270984512.97597599</v>
      </c>
      <c r="AD471" s="6">
        <v>7.6402931570721255E-2</v>
      </c>
      <c r="AE471" s="6">
        <v>7.6402931570721255E-2</v>
      </c>
      <c r="AF471" s="6">
        <v>117595484.404057</v>
      </c>
      <c r="AG471" s="6">
        <v>-0.12249223874043606</v>
      </c>
      <c r="AH471" s="6">
        <v>-0.12249223874043606</v>
      </c>
      <c r="AI471" s="6">
        <v>4348446.5804931102</v>
      </c>
      <c r="AJ471" s="6">
        <v>0.42108545870615632</v>
      </c>
      <c r="AK471" s="6">
        <v>0.42108545870615632</v>
      </c>
      <c r="AL471" s="6">
        <v>16636061.999999993</v>
      </c>
      <c r="AM471" s="6">
        <v>1.3526664843873436E-4</v>
      </c>
      <c r="AN471" s="6">
        <v>38531538921.999985</v>
      </c>
      <c r="AO471" s="11">
        <f t="shared" si="93"/>
        <v>3.9600777673034599E-16</v>
      </c>
      <c r="AP471" s="6">
        <v>95221204.999999762</v>
      </c>
      <c r="AQ471" s="11">
        <f t="shared" si="94"/>
        <v>2.1741480851426466E-4</v>
      </c>
      <c r="AR471" s="6">
        <v>53464931.999999978</v>
      </c>
      <c r="AS471" s="11">
        <f t="shared" si="95"/>
        <v>2.726829308173293E-4</v>
      </c>
      <c r="AT471" s="6">
        <v>8999999999</v>
      </c>
      <c r="AU471" s="6">
        <v>0</v>
      </c>
      <c r="AV471" s="6">
        <v>1097</v>
      </c>
      <c r="AW471" s="6">
        <v>40.119999</v>
      </c>
      <c r="AX471" s="6">
        <v>7.4829134447484545E-4</v>
      </c>
      <c r="AY471" s="6">
        <v>7.4829134447484545E-4</v>
      </c>
      <c r="AZ471" s="6">
        <v>2575.209961</v>
      </c>
      <c r="BA471" s="6">
        <v>5.1168426285272059E-3</v>
      </c>
      <c r="BB471" s="6">
        <v>5.1168426285272059E-3</v>
      </c>
      <c r="BC471" s="6">
        <v>0.84850000000000003</v>
      </c>
      <c r="BD471" s="6">
        <f t="shared" si="84"/>
        <v>0.84850000000000003</v>
      </c>
      <c r="BE471" s="6">
        <f t="shared" si="85"/>
        <v>0.84850000000000003</v>
      </c>
      <c r="BF471" s="6">
        <v>6.6204999999999998</v>
      </c>
      <c r="BG471" s="6">
        <f t="shared" si="86"/>
        <v>6.6204999999999998</v>
      </c>
      <c r="BH471" s="6">
        <f t="shared" si="87"/>
        <v>6.6204999999999998</v>
      </c>
      <c r="BI471" s="6">
        <v>2.915</v>
      </c>
      <c r="BJ471" s="6">
        <f t="shared" si="88"/>
        <v>2.915</v>
      </c>
      <c r="BK471" s="6">
        <f t="shared" si="89"/>
        <v>2.915</v>
      </c>
      <c r="BL471" s="6">
        <v>61.3</v>
      </c>
      <c r="BM471" s="6">
        <f t="shared" si="90"/>
        <v>61.3</v>
      </c>
      <c r="BN471" s="6">
        <f t="shared" si="91"/>
        <v>61.3</v>
      </c>
      <c r="BO471" s="6">
        <v>32</v>
      </c>
      <c r="BP471" s="6">
        <v>32</v>
      </c>
      <c r="BQ471" s="6">
        <v>49731</v>
      </c>
      <c r="BR471" s="6">
        <v>10.814403868072828</v>
      </c>
    </row>
    <row r="472" spans="1:70" x14ac:dyDescent="0.25">
      <c r="A472" s="6">
        <v>471</v>
      </c>
      <c r="B472" s="7">
        <v>43031</v>
      </c>
      <c r="C472" s="6">
        <v>5959.9830405924804</v>
      </c>
      <c r="D472" s="6">
        <f t="shared" si="92"/>
        <v>1.2114830833421417E-3</v>
      </c>
      <c r="E472" s="6">
        <v>-7.2690035873431719E-3</v>
      </c>
      <c r="F472" s="6">
        <v>-7.2690035873431719E-3</v>
      </c>
      <c r="G472" s="6">
        <v>0.198939</v>
      </c>
      <c r="H472" s="6">
        <v>-2.4469300589911168E-2</v>
      </c>
      <c r="I472" s="6">
        <v>-2.4773648978389826E-2</v>
      </c>
      <c r="J472" s="6">
        <v>-2.4773648978389826E-2</v>
      </c>
      <c r="K472" s="6">
        <v>289.41402512375703</v>
      </c>
      <c r="L472" s="6">
        <v>-2.0556563009560078E-2</v>
      </c>
      <c r="M472" s="6">
        <v>-2.0770790084310292E-2</v>
      </c>
      <c r="N472" s="6">
        <v>-2.0770790084310292E-2</v>
      </c>
      <c r="O472" s="6">
        <v>54.878171330868597</v>
      </c>
      <c r="P472" s="6">
        <v>-2.9544582440729734E-2</v>
      </c>
      <c r="Q472" s="6">
        <v>-2.9989815028163599E-2</v>
      </c>
      <c r="R472" s="6">
        <v>-2.9989815028163599E-2</v>
      </c>
      <c r="S472" s="6">
        <v>0.201155982868858</v>
      </c>
      <c r="T472" s="6">
        <v>-5.1929900530077455E-2</v>
      </c>
      <c r="U472" s="6">
        <v>-5.332683487235574E-2</v>
      </c>
      <c r="V472" s="6">
        <v>-5.332683487235574E-2</v>
      </c>
      <c r="W472" s="6">
        <v>2039339670.51987</v>
      </c>
      <c r="X472" s="6">
        <v>0.13305751242402439</v>
      </c>
      <c r="Y472" s="6">
        <v>0.13305751242402439</v>
      </c>
      <c r="Z472" s="6">
        <v>99132900</v>
      </c>
      <c r="AA472" s="6">
        <v>0.27429843651382302</v>
      </c>
      <c r="AB472" s="6">
        <v>0.27429843651382302</v>
      </c>
      <c r="AC472" s="6">
        <v>357572834.91158003</v>
      </c>
      <c r="AD472" s="6">
        <v>0.56946847321744631</v>
      </c>
      <c r="AE472" s="6">
        <v>0.56946847321744631</v>
      </c>
      <c r="AF472" s="6">
        <v>142841886.05346701</v>
      </c>
      <c r="AG472" s="6">
        <v>0.98865327167240336</v>
      </c>
      <c r="AH472" s="6">
        <v>0.98865327167240336</v>
      </c>
      <c r="AI472" s="6">
        <v>4738639.8700258499</v>
      </c>
      <c r="AJ472" s="6">
        <v>7.4034730527865064E-2</v>
      </c>
      <c r="AK472" s="6">
        <v>7.4034730527865064E-2</v>
      </c>
      <c r="AL472" s="6">
        <v>16642425</v>
      </c>
      <c r="AM472" s="6">
        <v>3.824823446803368E-4</v>
      </c>
      <c r="AN472" s="6">
        <v>38531538921.999962</v>
      </c>
      <c r="AO472" s="11">
        <f t="shared" si="93"/>
        <v>-5.9401166509551869E-16</v>
      </c>
      <c r="AP472" s="6">
        <v>95281908.999999896</v>
      </c>
      <c r="AQ472" s="11">
        <f t="shared" si="94"/>
        <v>6.3750505993002569E-4</v>
      </c>
      <c r="AR472" s="6">
        <v>53508056.999999955</v>
      </c>
      <c r="AS472" s="11">
        <f t="shared" si="95"/>
        <v>8.0660347608742244E-4</v>
      </c>
      <c r="AT472" s="6">
        <v>8999999999</v>
      </c>
      <c r="AU472" s="6">
        <v>0</v>
      </c>
      <c r="AV472" s="6">
        <v>1123</v>
      </c>
      <c r="AW472" s="6">
        <v>40.349997999999999</v>
      </c>
      <c r="AX472" s="6">
        <v>5.7327768128807629E-3</v>
      </c>
      <c r="AY472" s="6">
        <v>5.7327768128807629E-3</v>
      </c>
      <c r="AZ472" s="6">
        <v>2564.9799800000001</v>
      </c>
      <c r="BA472" s="6">
        <v>-3.9724842459165806E-3</v>
      </c>
      <c r="BB472" s="6">
        <v>-3.9724842459165806E-3</v>
      </c>
      <c r="BC472" s="6">
        <v>0.85109999999999997</v>
      </c>
      <c r="BD472" s="6">
        <f t="shared" si="84"/>
        <v>0.85109999999999997</v>
      </c>
      <c r="BE472" s="6">
        <f t="shared" si="85"/>
        <v>0.85109999999999997</v>
      </c>
      <c r="BF472" s="6">
        <v>6.64</v>
      </c>
      <c r="BG472" s="6">
        <f t="shared" si="86"/>
        <v>6.64</v>
      </c>
      <c r="BH472" s="6">
        <f t="shared" si="87"/>
        <v>6.64</v>
      </c>
      <c r="BI472" s="6">
        <v>2.9910000000000001</v>
      </c>
      <c r="BJ472" s="6">
        <f t="shared" si="88"/>
        <v>2.9910000000000001</v>
      </c>
      <c r="BK472" s="6">
        <f t="shared" si="89"/>
        <v>2.9910000000000001</v>
      </c>
      <c r="BL472" s="6">
        <v>61.35</v>
      </c>
      <c r="BM472" s="6">
        <f t="shared" si="90"/>
        <v>61.35</v>
      </c>
      <c r="BN472" s="6">
        <f t="shared" si="91"/>
        <v>61.35</v>
      </c>
      <c r="BO472" s="6">
        <v>46</v>
      </c>
      <c r="BP472" s="6">
        <v>36</v>
      </c>
      <c r="BQ472" s="6">
        <v>58112</v>
      </c>
      <c r="BR472" s="6">
        <v>10.970144669962686</v>
      </c>
    </row>
    <row r="473" spans="1:70" x14ac:dyDescent="0.25">
      <c r="A473" s="6">
        <v>472</v>
      </c>
      <c r="B473" s="7">
        <v>43032</v>
      </c>
      <c r="C473" s="6">
        <v>5550.0815852856504</v>
      </c>
      <c r="D473" s="6">
        <f t="shared" si="92"/>
        <v>-6.8775607667850319E-2</v>
      </c>
      <c r="E473" s="6">
        <v>-7.1255007833268408E-2</v>
      </c>
      <c r="F473" s="6">
        <v>-6.7599999999999993E-2</v>
      </c>
      <c r="G473" s="6">
        <v>0.20754700000000001</v>
      </c>
      <c r="H473" s="6">
        <v>4.326954493588489E-2</v>
      </c>
      <c r="I473" s="6">
        <v>4.2359574975796933E-2</v>
      </c>
      <c r="J473" s="6">
        <v>4.2359574975796933E-2</v>
      </c>
      <c r="K473" s="6">
        <v>298.75573430773301</v>
      </c>
      <c r="L473" s="6">
        <v>3.2278011336808396E-2</v>
      </c>
      <c r="M473" s="6">
        <v>3.1768021610417363E-2</v>
      </c>
      <c r="N473" s="6">
        <v>3.1768021610417363E-2</v>
      </c>
      <c r="O473" s="6">
        <v>55.841749234347702</v>
      </c>
      <c r="P473" s="6">
        <v>1.7558491475044825E-2</v>
      </c>
      <c r="Q473" s="6">
        <v>1.7406122161545717E-2</v>
      </c>
      <c r="R473" s="6">
        <v>1.7406122161545717E-2</v>
      </c>
      <c r="S473" s="6">
        <v>0.213265974518419</v>
      </c>
      <c r="T473" s="6">
        <v>6.0201995868330763E-2</v>
      </c>
      <c r="U473" s="6">
        <v>5.8459452109252318E-2</v>
      </c>
      <c r="V473" s="6">
        <v>5.8459452109252318E-2</v>
      </c>
      <c r="W473" s="6">
        <v>2240037527.3631601</v>
      </c>
      <c r="X473" s="6">
        <v>9.8413157819917288E-2</v>
      </c>
      <c r="Y473" s="6">
        <v>9.8413157819917288E-2</v>
      </c>
      <c r="Z473" s="6">
        <v>221929000</v>
      </c>
      <c r="AA473" s="6">
        <v>1.2387017831617959</v>
      </c>
      <c r="AB473" s="6">
        <v>1.2387017831617959</v>
      </c>
      <c r="AC473" s="6">
        <v>522634263.28484899</v>
      </c>
      <c r="AD473" s="6">
        <v>0.46161624222400749</v>
      </c>
      <c r="AE473" s="6">
        <v>0.46161624222400749</v>
      </c>
      <c r="AF473" s="6">
        <v>161693505.732768</v>
      </c>
      <c r="AG473" s="6">
        <v>0.13197543241794402</v>
      </c>
      <c r="AH473" s="6">
        <v>0.13197543241794402</v>
      </c>
      <c r="AI473" s="6">
        <v>5821098.2382747401</v>
      </c>
      <c r="AJ473" s="6">
        <v>0.22843229237485507</v>
      </c>
      <c r="AK473" s="6">
        <v>0.22843229237485507</v>
      </c>
      <c r="AL473" s="6">
        <v>16644474.999999987</v>
      </c>
      <c r="AM473" s="6">
        <v>1.2317916409339152E-4</v>
      </c>
      <c r="AN473" s="6">
        <v>38531538921.999977</v>
      </c>
      <c r="AO473" s="11">
        <f t="shared" si="93"/>
        <v>3.9600777673034604E-16</v>
      </c>
      <c r="AP473" s="6">
        <v>95302793.000000075</v>
      </c>
      <c r="AQ473" s="11">
        <f t="shared" si="94"/>
        <v>2.1918116691153655E-4</v>
      </c>
      <c r="AR473" s="6">
        <v>53522381.999999911</v>
      </c>
      <c r="AS473" s="11">
        <f t="shared" si="95"/>
        <v>2.6771669171159228E-4</v>
      </c>
      <c r="AT473" s="6">
        <v>8999999999</v>
      </c>
      <c r="AU473" s="6">
        <v>0</v>
      </c>
      <c r="AV473" s="6">
        <v>1123</v>
      </c>
      <c r="AW473" s="6">
        <v>40.700001</v>
      </c>
      <c r="AX473" s="6">
        <v>8.6741763902937735E-3</v>
      </c>
      <c r="AY473" s="6">
        <v>8.6741763902937735E-3</v>
      </c>
      <c r="AZ473" s="6">
        <v>2569.1298830000001</v>
      </c>
      <c r="BA473" s="6">
        <v>1.6179085343192405E-3</v>
      </c>
      <c r="BB473" s="6">
        <v>1.6179085343192405E-3</v>
      </c>
      <c r="BC473" s="6">
        <v>0.85019999999999996</v>
      </c>
      <c r="BD473" s="6">
        <f t="shared" si="84"/>
        <v>0.85019999999999996</v>
      </c>
      <c r="BE473" s="6">
        <f t="shared" si="85"/>
        <v>0.85019999999999996</v>
      </c>
      <c r="BF473" s="6">
        <v>6.6357999999999997</v>
      </c>
      <c r="BG473" s="6">
        <f t="shared" si="86"/>
        <v>6.6357999999999997</v>
      </c>
      <c r="BH473" s="6">
        <f t="shared" si="87"/>
        <v>6.6357999999999997</v>
      </c>
      <c r="BI473" s="6">
        <v>2.9740000000000002</v>
      </c>
      <c r="BJ473" s="6">
        <f t="shared" si="88"/>
        <v>2.9740000000000002</v>
      </c>
      <c r="BK473" s="6">
        <f t="shared" si="89"/>
        <v>2.9740000000000002</v>
      </c>
      <c r="BL473" s="6">
        <v>61.35</v>
      </c>
      <c r="BM473" s="6">
        <f t="shared" si="90"/>
        <v>61.35</v>
      </c>
      <c r="BN473" s="6">
        <f t="shared" si="91"/>
        <v>61.35</v>
      </c>
      <c r="BO473" s="6">
        <v>46</v>
      </c>
      <c r="BP473" s="6">
        <v>36</v>
      </c>
      <c r="BQ473" s="6">
        <v>55044</v>
      </c>
      <c r="BR473" s="6">
        <v>10.915906311504504</v>
      </c>
    </row>
    <row r="474" spans="1:70" x14ac:dyDescent="0.25">
      <c r="A474" s="6">
        <v>473</v>
      </c>
      <c r="B474" s="7">
        <v>43033</v>
      </c>
      <c r="C474" s="6">
        <v>5704.8748065077498</v>
      </c>
      <c r="D474" s="6">
        <f t="shared" si="92"/>
        <v>2.7890260502203511E-2</v>
      </c>
      <c r="E474" s="6">
        <v>2.7508410850497107E-2</v>
      </c>
      <c r="F474" s="6">
        <v>2.7508410850497107E-2</v>
      </c>
      <c r="G474" s="6">
        <v>0.204953</v>
      </c>
      <c r="H474" s="6">
        <v>-1.2498373862305949E-2</v>
      </c>
      <c r="I474" s="6">
        <v>-1.257713548650042E-2</v>
      </c>
      <c r="J474" s="6">
        <v>-1.257713548650042E-2</v>
      </c>
      <c r="K474" s="6">
        <v>298.483966821504</v>
      </c>
      <c r="L474" s="6">
        <v>-9.0966450186718694E-4</v>
      </c>
      <c r="M474" s="6">
        <v>-9.1007849770403341E-4</v>
      </c>
      <c r="N474" s="6">
        <v>-9.1007849770403341E-4</v>
      </c>
      <c r="O474" s="6">
        <v>56.257566977489503</v>
      </c>
      <c r="P474" s="6">
        <v>7.446359557913629E-3</v>
      </c>
      <c r="Q474" s="6">
        <v>7.4187722877571459E-3</v>
      </c>
      <c r="R474" s="6">
        <v>7.4187722877571459E-3</v>
      </c>
      <c r="S474" s="6">
        <v>0.20438228555797699</v>
      </c>
      <c r="T474" s="6">
        <v>-4.1655444477265886E-2</v>
      </c>
      <c r="U474" s="6">
        <v>-4.2547904376679657E-2</v>
      </c>
      <c r="V474" s="6">
        <v>-4.2547904376679657E-2</v>
      </c>
      <c r="W474" s="6">
        <v>1621897626.2100501</v>
      </c>
      <c r="X474" s="6">
        <v>-0.27595068993364047</v>
      </c>
      <c r="Y474" s="6">
        <v>-0.27595068993364047</v>
      </c>
      <c r="Z474" s="6">
        <v>75572800</v>
      </c>
      <c r="AA474" s="6">
        <v>-0.65947307472209582</v>
      </c>
      <c r="AB474" s="6">
        <v>-0.52732100000000004</v>
      </c>
      <c r="AC474" s="6">
        <v>224745395.63135999</v>
      </c>
      <c r="AD474" s="6">
        <v>-0.56997577193122517</v>
      </c>
      <c r="AE474" s="6">
        <v>-0.56997577193122517</v>
      </c>
      <c r="AF474" s="6">
        <v>87463926.718521804</v>
      </c>
      <c r="AG474" s="6">
        <v>-0.4590758217397175</v>
      </c>
      <c r="AH474" s="6">
        <v>-0.4590758217397175</v>
      </c>
      <c r="AI474" s="6">
        <v>3799584.6905018599</v>
      </c>
      <c r="AJ474" s="6">
        <v>-0.34727356677835719</v>
      </c>
      <c r="AK474" s="6">
        <v>-0.34727356677835719</v>
      </c>
      <c r="AL474" s="6">
        <v>16646811.999999983</v>
      </c>
      <c r="AM474" s="6">
        <v>1.4040695185617308E-4</v>
      </c>
      <c r="AN474" s="6">
        <v>38531538921.999969</v>
      </c>
      <c r="AO474" s="11">
        <f t="shared" si="93"/>
        <v>-1.9800388836517295E-16</v>
      </c>
      <c r="AP474" s="6">
        <v>95323013.00000003</v>
      </c>
      <c r="AQ474" s="11">
        <f t="shared" si="94"/>
        <v>2.1216587010157488E-4</v>
      </c>
      <c r="AR474" s="6">
        <v>53536706.999999978</v>
      </c>
      <c r="AS474" s="11">
        <f t="shared" si="95"/>
        <v>2.6764503866937538E-4</v>
      </c>
      <c r="AT474" s="6">
        <v>8999999999</v>
      </c>
      <c r="AU474" s="6">
        <v>0</v>
      </c>
      <c r="AV474" s="6">
        <v>1123</v>
      </c>
      <c r="AW474" s="6">
        <v>40.779998999999997</v>
      </c>
      <c r="AX474" s="6">
        <v>1.9655527772590529E-3</v>
      </c>
      <c r="AY474" s="6">
        <v>1.9655527772590529E-3</v>
      </c>
      <c r="AZ474" s="6">
        <v>2557.1499020000001</v>
      </c>
      <c r="BA474" s="6">
        <v>-4.6630499607169737E-3</v>
      </c>
      <c r="BB474" s="6">
        <v>-4.6630499607169737E-3</v>
      </c>
      <c r="BC474" s="6">
        <v>0.84660000000000002</v>
      </c>
      <c r="BD474" s="6">
        <f t="shared" si="84"/>
        <v>0.84660000000000002</v>
      </c>
      <c r="BE474" s="6">
        <f t="shared" si="85"/>
        <v>0.84660000000000002</v>
      </c>
      <c r="BF474" s="6">
        <v>6.6390000000000002</v>
      </c>
      <c r="BG474" s="6">
        <f t="shared" si="86"/>
        <v>6.6390000000000002</v>
      </c>
      <c r="BH474" s="6">
        <f t="shared" si="87"/>
        <v>6.6390000000000002</v>
      </c>
      <c r="BI474" s="6">
        <v>2.919</v>
      </c>
      <c r="BJ474" s="6">
        <f t="shared" si="88"/>
        <v>2.919</v>
      </c>
      <c r="BK474" s="6">
        <f t="shared" si="89"/>
        <v>2.919</v>
      </c>
      <c r="BL474" s="6">
        <v>61.35</v>
      </c>
      <c r="BM474" s="6">
        <f t="shared" si="90"/>
        <v>61.35</v>
      </c>
      <c r="BN474" s="6">
        <f t="shared" si="91"/>
        <v>61.35</v>
      </c>
      <c r="BO474" s="6">
        <v>46</v>
      </c>
      <c r="BP474" s="6">
        <v>36</v>
      </c>
      <c r="BQ474" s="6">
        <v>52562</v>
      </c>
      <c r="BR474" s="6">
        <v>10.869767729155198</v>
      </c>
    </row>
    <row r="475" spans="1:70" x14ac:dyDescent="0.25">
      <c r="A475" s="6">
        <v>474</v>
      </c>
      <c r="B475" s="7">
        <v>43034</v>
      </c>
      <c r="C475" s="6">
        <v>5883.0531844711104</v>
      </c>
      <c r="D475" s="6">
        <f t="shared" si="92"/>
        <v>3.1232653477357E-2</v>
      </c>
      <c r="E475" s="6">
        <v>3.0754837654839603E-2</v>
      </c>
      <c r="F475" s="6">
        <v>3.0754837654839603E-2</v>
      </c>
      <c r="G475" s="6">
        <v>0.20368900000000001</v>
      </c>
      <c r="H475" s="6">
        <v>-6.1672676174536964E-3</v>
      </c>
      <c r="I475" s="6">
        <v>-6.1863637669137923E-3</v>
      </c>
      <c r="J475" s="6">
        <v>-6.1863637669137923E-3</v>
      </c>
      <c r="K475" s="6">
        <v>295.707854618993</v>
      </c>
      <c r="L475" s="6">
        <v>-9.3007079478112827E-3</v>
      </c>
      <c r="M475" s="6">
        <v>-9.3442295969388897E-3</v>
      </c>
      <c r="N475" s="6">
        <v>-9.3442295969388897E-3</v>
      </c>
      <c r="O475" s="6">
        <v>55.733682645143801</v>
      </c>
      <c r="P475" s="6">
        <v>-9.3122465206382839E-3</v>
      </c>
      <c r="Q475" s="6">
        <v>-9.3558765619811291E-3</v>
      </c>
      <c r="R475" s="6">
        <v>-9.3558765619811291E-3</v>
      </c>
      <c r="S475" s="6">
        <v>0.19898251353538901</v>
      </c>
      <c r="T475" s="6">
        <v>-2.6419961044306037E-2</v>
      </c>
      <c r="U475" s="6">
        <v>-2.6775239824157044E-2</v>
      </c>
      <c r="V475" s="6">
        <v>-2.6775239824157044E-2</v>
      </c>
      <c r="W475" s="6">
        <v>1501048614.38204</v>
      </c>
      <c r="X475" s="6">
        <v>-7.4510875332127205E-2</v>
      </c>
      <c r="Y475" s="6">
        <v>-7.4510875332127205E-2</v>
      </c>
      <c r="Z475" s="6">
        <v>38415300</v>
      </c>
      <c r="AA475" s="6">
        <v>-0.49167822285266655</v>
      </c>
      <c r="AB475" s="6">
        <v>-0.49167822285266655</v>
      </c>
      <c r="AC475" s="6">
        <v>175211825.16558701</v>
      </c>
      <c r="AD475" s="6">
        <v>-0.22039859960922503</v>
      </c>
      <c r="AE475" s="6">
        <v>-0.22039859960922503</v>
      </c>
      <c r="AF475" s="6">
        <v>62105188.074402303</v>
      </c>
      <c r="AG475" s="6">
        <v>-0.28993368575515149</v>
      </c>
      <c r="AH475" s="6">
        <v>-0.28993368575515149</v>
      </c>
      <c r="AI475" s="6">
        <v>4100008.7748178099</v>
      </c>
      <c r="AJ475" s="6">
        <v>7.9067611012052258E-2</v>
      </c>
      <c r="AK475" s="6">
        <v>7.9067611012052258E-2</v>
      </c>
      <c r="AL475" s="6">
        <v>16649011.999999996</v>
      </c>
      <c r="AM475" s="6">
        <v>1.3215743651175016E-4</v>
      </c>
      <c r="AN475" s="6">
        <v>38531538921.999954</v>
      </c>
      <c r="AO475" s="11">
        <f t="shared" si="93"/>
        <v>-3.9600777673034599E-16</v>
      </c>
      <c r="AP475" s="6">
        <v>95340419.999999881</v>
      </c>
      <c r="AQ475" s="11">
        <f t="shared" si="94"/>
        <v>1.8261067765295021E-4</v>
      </c>
      <c r="AR475" s="6">
        <v>53548631.99999997</v>
      </c>
      <c r="AS475" s="11">
        <f t="shared" si="95"/>
        <v>2.2274436864397644E-4</v>
      </c>
      <c r="AT475" s="6">
        <v>8999999999</v>
      </c>
      <c r="AU475" s="6">
        <v>0</v>
      </c>
      <c r="AV475" s="6">
        <v>1123</v>
      </c>
      <c r="AW475" s="6">
        <v>40.860000999999997</v>
      </c>
      <c r="AX475" s="6">
        <v>1.96179504565462E-3</v>
      </c>
      <c r="AY475" s="6">
        <v>1.96179504565462E-3</v>
      </c>
      <c r="AZ475" s="6">
        <v>2560.3999020000001</v>
      </c>
      <c r="BA475" s="6">
        <v>1.2709462192490584E-3</v>
      </c>
      <c r="BB475" s="6">
        <v>1.2709462192490584E-3</v>
      </c>
      <c r="BC475" s="6">
        <v>0.85829999999999995</v>
      </c>
      <c r="BD475" s="6">
        <f t="shared" si="84"/>
        <v>0.85829999999999995</v>
      </c>
      <c r="BE475" s="6">
        <f t="shared" si="85"/>
        <v>0.85829999999999995</v>
      </c>
      <c r="BF475" s="6">
        <v>6.6425999999999998</v>
      </c>
      <c r="BG475" s="6">
        <f t="shared" si="86"/>
        <v>6.6425999999999998</v>
      </c>
      <c r="BH475" s="6">
        <f t="shared" si="87"/>
        <v>6.6425999999999998</v>
      </c>
      <c r="BI475" s="6">
        <v>2.89</v>
      </c>
      <c r="BJ475" s="6">
        <f t="shared" si="88"/>
        <v>2.89</v>
      </c>
      <c r="BK475" s="6">
        <f t="shared" si="89"/>
        <v>2.89</v>
      </c>
      <c r="BL475" s="6">
        <v>61.4</v>
      </c>
      <c r="BM475" s="6">
        <f t="shared" si="90"/>
        <v>61.4</v>
      </c>
      <c r="BN475" s="6">
        <f t="shared" si="91"/>
        <v>61.4</v>
      </c>
      <c r="BO475" s="6">
        <v>46</v>
      </c>
      <c r="BP475" s="6">
        <v>36</v>
      </c>
      <c r="BQ475" s="6">
        <v>50007</v>
      </c>
      <c r="BR475" s="6">
        <v>10.819938271611647</v>
      </c>
    </row>
    <row r="476" spans="1:70" x14ac:dyDescent="0.25">
      <c r="A476" s="6">
        <v>475</v>
      </c>
      <c r="B476" s="7">
        <v>43035</v>
      </c>
      <c r="C476" s="6">
        <v>5775.5166653073602</v>
      </c>
      <c r="D476" s="6">
        <f t="shared" si="92"/>
        <v>-1.8279032296971795E-2</v>
      </c>
      <c r="E476" s="6">
        <v>-1.8448157946988876E-2</v>
      </c>
      <c r="F476" s="6">
        <v>-1.8448157946988876E-2</v>
      </c>
      <c r="G476" s="6">
        <v>0.20249300000000001</v>
      </c>
      <c r="H476" s="6">
        <v>-5.8716965570060368E-3</v>
      </c>
      <c r="I476" s="6">
        <v>-5.8890027449430031E-3</v>
      </c>
      <c r="J476" s="6">
        <v>-5.8890027449430031E-3</v>
      </c>
      <c r="K476" s="6">
        <v>297.92912969300397</v>
      </c>
      <c r="L476" s="6">
        <v>7.5117215836995399E-3</v>
      </c>
      <c r="M476" s="6">
        <v>7.4836490972753564E-3</v>
      </c>
      <c r="N476" s="6">
        <v>7.4836490972753564E-3</v>
      </c>
      <c r="O476" s="6">
        <v>55.264935444737098</v>
      </c>
      <c r="P476" s="6">
        <v>-8.4104831792870278E-3</v>
      </c>
      <c r="Q476" s="6">
        <v>-8.4460508609376823E-3</v>
      </c>
      <c r="R476" s="6">
        <v>-8.4460508609376823E-3</v>
      </c>
      <c r="S476" s="6">
        <v>0.19838302998318999</v>
      </c>
      <c r="T476" s="6">
        <v>-3.0127448967640184E-3</v>
      </c>
      <c r="U476" s="6">
        <v>-3.017292348508688E-3</v>
      </c>
      <c r="V476" s="6">
        <v>-3.017292348508688E-3</v>
      </c>
      <c r="W476" s="6">
        <v>1332315431.0581999</v>
      </c>
      <c r="X476" s="6">
        <v>-0.11241020557705597</v>
      </c>
      <c r="Y476" s="6">
        <v>-0.11241020557705597</v>
      </c>
      <c r="Z476" s="6">
        <v>29633100</v>
      </c>
      <c r="AA476" s="6">
        <v>-0.22861203739135189</v>
      </c>
      <c r="AB476" s="6">
        <v>-0.22861203739135189</v>
      </c>
      <c r="AC476" s="6">
        <v>165062612.76399899</v>
      </c>
      <c r="AD476" s="6">
        <v>-5.7925384842012415E-2</v>
      </c>
      <c r="AE476" s="6">
        <v>-5.7925384842012415E-2</v>
      </c>
      <c r="AF476" s="6">
        <v>55749742.957684599</v>
      </c>
      <c r="AG476" s="6">
        <v>-0.10233356203838963</v>
      </c>
      <c r="AH476" s="6">
        <v>-0.10233356203838963</v>
      </c>
      <c r="AI476" s="6">
        <v>3450137.20781356</v>
      </c>
      <c r="AJ476" s="6">
        <v>-0.15850492101279171</v>
      </c>
      <c r="AK476" s="6">
        <v>-0.15850492101279171</v>
      </c>
      <c r="AL476" s="6">
        <v>16650361.999999985</v>
      </c>
      <c r="AM476" s="6">
        <v>8.1085892663710285E-5</v>
      </c>
      <c r="AN476" s="6">
        <v>38531538921.999969</v>
      </c>
      <c r="AO476" s="11">
        <f t="shared" si="93"/>
        <v>3.9600777673034614E-16</v>
      </c>
      <c r="AP476" s="6">
        <v>95363676.999999866</v>
      </c>
      <c r="AQ476" s="11">
        <f t="shared" si="94"/>
        <v>2.4393641227912703E-4</v>
      </c>
      <c r="AR476" s="6">
        <v>53565331.999999993</v>
      </c>
      <c r="AS476" s="11">
        <f t="shared" si="95"/>
        <v>3.1186604356246413E-4</v>
      </c>
      <c r="AT476" s="6">
        <v>8999999999</v>
      </c>
      <c r="AU476" s="6">
        <v>0</v>
      </c>
      <c r="AV476" s="6">
        <v>1123</v>
      </c>
      <c r="AW476" s="6">
        <v>40.830002</v>
      </c>
      <c r="AX476" s="6">
        <v>-7.3418989882052517E-4</v>
      </c>
      <c r="AY476" s="6">
        <v>-7.3418989882052517E-4</v>
      </c>
      <c r="AZ476" s="6">
        <v>2581.070068</v>
      </c>
      <c r="BA476" s="6">
        <v>8.0730224930308098E-3</v>
      </c>
      <c r="BB476" s="6">
        <v>8.0730224930308098E-3</v>
      </c>
      <c r="BC476" s="6">
        <v>0.86129999999999995</v>
      </c>
      <c r="BD476" s="6">
        <f t="shared" si="84"/>
        <v>0.86129999999999995</v>
      </c>
      <c r="BE476" s="6">
        <f t="shared" si="85"/>
        <v>0.86129999999999995</v>
      </c>
      <c r="BF476" s="6">
        <v>6.6513999999999998</v>
      </c>
      <c r="BG476" s="6">
        <f t="shared" si="86"/>
        <v>6.6513999999999998</v>
      </c>
      <c r="BH476" s="6">
        <f t="shared" si="87"/>
        <v>6.6513999999999998</v>
      </c>
      <c r="BI476" s="6">
        <v>2.7519999999999998</v>
      </c>
      <c r="BJ476" s="6">
        <f t="shared" si="88"/>
        <v>2.7519999999999998</v>
      </c>
      <c r="BK476" s="6">
        <f t="shared" si="89"/>
        <v>2.7519999999999998</v>
      </c>
      <c r="BL476" s="6">
        <v>61.4</v>
      </c>
      <c r="BM476" s="6">
        <f t="shared" si="90"/>
        <v>61.4</v>
      </c>
      <c r="BN476" s="6">
        <f t="shared" si="91"/>
        <v>61.4</v>
      </c>
      <c r="BO476" s="6">
        <v>46</v>
      </c>
      <c r="BP476" s="6">
        <v>36</v>
      </c>
      <c r="BQ476" s="6">
        <v>46471</v>
      </c>
      <c r="BR476" s="6">
        <v>10.746605259672368</v>
      </c>
    </row>
    <row r="477" spans="1:70" x14ac:dyDescent="0.25">
      <c r="A477" s="6">
        <v>476</v>
      </c>
      <c r="B477" s="7">
        <v>43038</v>
      </c>
      <c r="C477" s="6">
        <v>6104.3887091507804</v>
      </c>
      <c r="D477" s="6">
        <f t="shared" si="92"/>
        <v>5.6942445654932304E-2</v>
      </c>
      <c r="E477" s="6">
        <v>-3.1339833641141819E-3</v>
      </c>
      <c r="F477" s="6">
        <v>-3.1339833641141819E-3</v>
      </c>
      <c r="G477" s="6">
        <v>0.20277600000000001</v>
      </c>
      <c r="H477" s="6">
        <v>9.3293251788131761E-4</v>
      </c>
      <c r="I477" s="6">
        <v>9.3249760681392974E-4</v>
      </c>
      <c r="J477" s="6">
        <v>9.3249760681392974E-4</v>
      </c>
      <c r="K477" s="6">
        <v>306.24946153389101</v>
      </c>
      <c r="L477" s="6">
        <v>8.2581214144318502E-3</v>
      </c>
      <c r="M477" s="6">
        <v>8.2242096999031091E-3</v>
      </c>
      <c r="N477" s="6">
        <v>8.2242096999031091E-3</v>
      </c>
      <c r="O477" s="6">
        <v>56.142460666129303</v>
      </c>
      <c r="P477" s="6">
        <v>-1.2510840196272638E-2</v>
      </c>
      <c r="Q477" s="6">
        <v>-1.2589759681059394E-2</v>
      </c>
      <c r="R477" s="6">
        <v>-1.2589759681059394E-2</v>
      </c>
      <c r="S477" s="6">
        <v>0.19915374142439499</v>
      </c>
      <c r="T477" s="6">
        <v>-2.7690437129511123E-3</v>
      </c>
      <c r="U477" s="6">
        <v>-2.7728846065332153E-3</v>
      </c>
      <c r="V477" s="6">
        <v>-2.7728846065332153E-3</v>
      </c>
      <c r="W477" s="6">
        <v>1307795534.58429</v>
      </c>
      <c r="X477" s="6">
        <v>-0.32691280367348469</v>
      </c>
      <c r="Y477" s="6">
        <v>-0.32691280367348469</v>
      </c>
      <c r="Z477" s="6">
        <v>35235700</v>
      </c>
      <c r="AA477" s="6">
        <v>-0.43260016457247391</v>
      </c>
      <c r="AB477" s="6">
        <v>-0.43260016457247391</v>
      </c>
      <c r="AC477" s="6">
        <v>245646777.54787099</v>
      </c>
      <c r="AD477" s="6">
        <v>-0.38611539531699268</v>
      </c>
      <c r="AE477" s="6">
        <v>-0.38611539531699268</v>
      </c>
      <c r="AF477" s="6">
        <v>101003450.442635</v>
      </c>
      <c r="AG477" s="6">
        <v>-4.541140307428327E-2</v>
      </c>
      <c r="AH477" s="6">
        <v>-4.541140307428327E-2</v>
      </c>
      <c r="AI477" s="6">
        <v>3306492.06176339</v>
      </c>
      <c r="AJ477" s="6">
        <v>-0.59964781044988347</v>
      </c>
      <c r="AK477" s="6">
        <v>-0.59964781044988347</v>
      </c>
      <c r="AL477" s="6">
        <v>16655199.999999987</v>
      </c>
      <c r="AM477" s="6">
        <v>2.905642531977303E-4</v>
      </c>
      <c r="AN477" s="6">
        <v>38531538921.999985</v>
      </c>
      <c r="AO477" s="11">
        <f t="shared" si="93"/>
        <v>3.9600777673034599E-16</v>
      </c>
      <c r="AP477" s="6">
        <v>95424579.000000194</v>
      </c>
      <c r="AQ477" s="11">
        <f t="shared" si="94"/>
        <v>6.3862889850952278E-4</v>
      </c>
      <c r="AR477" s="6">
        <v>53611531.999999955</v>
      </c>
      <c r="AS477" s="11">
        <f t="shared" si="95"/>
        <v>8.6249815458929206E-4</v>
      </c>
      <c r="AT477" s="6">
        <v>8999999999</v>
      </c>
      <c r="AU477" s="6">
        <v>0</v>
      </c>
      <c r="AV477" s="6">
        <v>1183</v>
      </c>
      <c r="AW477" s="6">
        <v>40.939999</v>
      </c>
      <c r="AX477" s="6">
        <v>2.694023869996379E-3</v>
      </c>
      <c r="AY477" s="6">
        <v>2.694023869996379E-3</v>
      </c>
      <c r="AZ477" s="6">
        <v>2572.830078</v>
      </c>
      <c r="BA477" s="6">
        <v>-3.1924704804255763E-3</v>
      </c>
      <c r="BB477" s="6">
        <v>-3.1924704804255763E-3</v>
      </c>
      <c r="BC477" s="6">
        <v>0.85819999999999996</v>
      </c>
      <c r="BD477" s="6">
        <f t="shared" si="84"/>
        <v>0.85819999999999996</v>
      </c>
      <c r="BE477" s="6">
        <f t="shared" si="85"/>
        <v>0.85819999999999996</v>
      </c>
      <c r="BF477" s="6">
        <v>6.6464999999999996</v>
      </c>
      <c r="BG477" s="6">
        <f t="shared" si="86"/>
        <v>6.6464999999999996</v>
      </c>
      <c r="BH477" s="6">
        <f t="shared" si="87"/>
        <v>6.6464999999999996</v>
      </c>
      <c r="BI477" s="6">
        <v>2.9660000000000002</v>
      </c>
      <c r="BJ477" s="6">
        <f t="shared" si="88"/>
        <v>2.9660000000000002</v>
      </c>
      <c r="BK477" s="6">
        <f t="shared" si="89"/>
        <v>2.9660000000000002</v>
      </c>
      <c r="BL477" s="6">
        <v>61.65</v>
      </c>
      <c r="BM477" s="6">
        <f t="shared" si="90"/>
        <v>61.65</v>
      </c>
      <c r="BN477" s="6">
        <f t="shared" si="91"/>
        <v>61.65</v>
      </c>
      <c r="BO477" s="6">
        <v>50</v>
      </c>
      <c r="BP477" s="6">
        <v>32</v>
      </c>
      <c r="BQ477" s="6">
        <v>53091</v>
      </c>
      <c r="BR477" s="6">
        <v>10.879781536746092</v>
      </c>
    </row>
    <row r="478" spans="1:70" x14ac:dyDescent="0.25">
      <c r="A478" s="6">
        <v>477</v>
      </c>
      <c r="B478" s="7">
        <v>43039</v>
      </c>
      <c r="C478" s="6">
        <v>6368.65164135745</v>
      </c>
      <c r="D478" s="6">
        <f t="shared" si="92"/>
        <v>4.3290646254313128E-2</v>
      </c>
      <c r="E478" s="6">
        <v>4.2379800913700069E-2</v>
      </c>
      <c r="F478" s="6">
        <v>4.2379800913700069E-2</v>
      </c>
      <c r="G478" s="6">
        <v>0.200793</v>
      </c>
      <c r="H478" s="6">
        <v>-9.779263818203399E-3</v>
      </c>
      <c r="I478" s="6">
        <v>-9.8273948664915727E-3</v>
      </c>
      <c r="J478" s="6">
        <v>-9.8273948664915727E-3</v>
      </c>
      <c r="K478" s="6">
        <v>303.54211702851399</v>
      </c>
      <c r="L478" s="6">
        <v>-8.8403241325451781E-3</v>
      </c>
      <c r="M478" s="6">
        <v>-8.8796316300810384E-3</v>
      </c>
      <c r="N478" s="6">
        <v>-8.8796316300810384E-3</v>
      </c>
      <c r="O478" s="6">
        <v>54.947872614631798</v>
      </c>
      <c r="P478" s="6">
        <v>-2.1277800034479044E-2</v>
      </c>
      <c r="Q478" s="6">
        <v>-2.1507435691731868E-2</v>
      </c>
      <c r="R478" s="6">
        <v>-2.1507435691731868E-2</v>
      </c>
      <c r="S478" s="6">
        <v>0.18387137103883699</v>
      </c>
      <c r="T478" s="6">
        <v>-7.6736546731459021E-2</v>
      </c>
      <c r="U478" s="6">
        <v>-7.9840653713559973E-2</v>
      </c>
      <c r="V478" s="6">
        <v>-7.9840653713559973E-2</v>
      </c>
      <c r="W478" s="6">
        <v>1800486324.2021101</v>
      </c>
      <c r="X478" s="6">
        <v>0.37673380630897474</v>
      </c>
      <c r="Y478" s="6">
        <v>0.37673380630897474</v>
      </c>
      <c r="Z478" s="6">
        <v>43202900</v>
      </c>
      <c r="AA478" s="6">
        <v>0.22611158569291939</v>
      </c>
      <c r="AB478" s="6">
        <v>0.22611158569291939</v>
      </c>
      <c r="AC478" s="6">
        <v>275058601.94421798</v>
      </c>
      <c r="AD478" s="6">
        <v>0.11973218085718747</v>
      </c>
      <c r="AE478" s="6">
        <v>0.11973218085718747</v>
      </c>
      <c r="AF478" s="6">
        <v>71091239.655353203</v>
      </c>
      <c r="AG478" s="6">
        <v>-0.29615038551846762</v>
      </c>
      <c r="AH478" s="6">
        <v>-0.29615038551846762</v>
      </c>
      <c r="AI478" s="6">
        <v>5416763.3847342897</v>
      </c>
      <c r="AJ478" s="6">
        <v>0.63822059256524211</v>
      </c>
      <c r="AK478" s="6">
        <v>0.63822059256524211</v>
      </c>
      <c r="AL478" s="6">
        <v>16656924.999999851</v>
      </c>
      <c r="AM478" s="6">
        <v>1.0357125701666917E-4</v>
      </c>
      <c r="AN478" s="6">
        <v>38531538921.999969</v>
      </c>
      <c r="AO478" s="11">
        <f t="shared" si="93"/>
        <v>-3.9600777673034584E-16</v>
      </c>
      <c r="AP478" s="6">
        <v>95445158.999999925</v>
      </c>
      <c r="AQ478" s="11">
        <f t="shared" si="94"/>
        <v>2.1566770548426246E-4</v>
      </c>
      <c r="AR478" s="6">
        <v>53625631.999999955</v>
      </c>
      <c r="AS478" s="11">
        <f t="shared" si="95"/>
        <v>2.6300311656827884E-4</v>
      </c>
      <c r="AT478" s="6">
        <v>8999999999</v>
      </c>
      <c r="AU478" s="6">
        <v>0</v>
      </c>
      <c r="AV478" s="6">
        <v>1183</v>
      </c>
      <c r="AW478" s="6">
        <v>40.98</v>
      </c>
      <c r="AX478" s="6">
        <v>9.7706401995751452E-4</v>
      </c>
      <c r="AY478" s="6">
        <v>9.7706401995751452E-4</v>
      </c>
      <c r="AZ478" s="6">
        <v>2575.26001</v>
      </c>
      <c r="BA478" s="6">
        <v>9.4445879686268501E-4</v>
      </c>
      <c r="BB478" s="6">
        <v>9.4445879686268501E-4</v>
      </c>
      <c r="BC478" s="6">
        <v>0.85870000000000002</v>
      </c>
      <c r="BD478" s="6">
        <f t="shared" si="84"/>
        <v>0.85870000000000002</v>
      </c>
      <c r="BE478" s="6">
        <f t="shared" si="85"/>
        <v>0.85870000000000002</v>
      </c>
      <c r="BF478" s="6">
        <v>6.6349</v>
      </c>
      <c r="BG478" s="6">
        <f t="shared" si="86"/>
        <v>6.6349</v>
      </c>
      <c r="BH478" s="6">
        <f t="shared" si="87"/>
        <v>6.6349</v>
      </c>
      <c r="BI478" s="6">
        <v>2.8959999999999999</v>
      </c>
      <c r="BJ478" s="6">
        <f t="shared" si="88"/>
        <v>2.8959999999999999</v>
      </c>
      <c r="BK478" s="6">
        <f t="shared" si="89"/>
        <v>2.8959999999999999</v>
      </c>
      <c r="BL478" s="6">
        <v>63.05</v>
      </c>
      <c r="BM478" s="6">
        <f t="shared" si="90"/>
        <v>63.05</v>
      </c>
      <c r="BN478" s="6">
        <f t="shared" si="91"/>
        <v>63.05</v>
      </c>
      <c r="BO478" s="6">
        <v>50</v>
      </c>
      <c r="BP478" s="6">
        <v>32</v>
      </c>
      <c r="BQ478" s="6">
        <v>59047</v>
      </c>
      <c r="BR478" s="6">
        <v>10.986105951449888</v>
      </c>
    </row>
    <row r="479" spans="1:70" x14ac:dyDescent="0.25">
      <c r="A479" s="6">
        <v>478</v>
      </c>
      <c r="B479" s="7">
        <v>43040</v>
      </c>
      <c r="C479" s="6">
        <v>6714.7889867190197</v>
      </c>
      <c r="D479" s="6">
        <f t="shared" si="92"/>
        <v>5.435017722021173E-2</v>
      </c>
      <c r="E479" s="6">
        <v>5.2924631392675579E-2</v>
      </c>
      <c r="F479" s="6">
        <v>5.2924631392675579E-2</v>
      </c>
      <c r="G479" s="6">
        <v>0.194131</v>
      </c>
      <c r="H479" s="6">
        <v>-3.3178447455837611E-2</v>
      </c>
      <c r="I479" s="6">
        <v>-3.3741337740796122E-2</v>
      </c>
      <c r="J479" s="6">
        <v>-3.3741337740796122E-2</v>
      </c>
      <c r="K479" s="6">
        <v>292.33053872865401</v>
      </c>
      <c r="L479" s="6">
        <v>-3.6935824292240779E-2</v>
      </c>
      <c r="M479" s="6">
        <v>-3.7635227963374492E-2</v>
      </c>
      <c r="N479" s="6">
        <v>-3.7635227963374492E-2</v>
      </c>
      <c r="O479" s="6">
        <v>53.183186973795003</v>
      </c>
      <c r="P479" s="6">
        <v>-3.2115631722689948E-2</v>
      </c>
      <c r="Q479" s="6">
        <v>-3.2642653099765467E-2</v>
      </c>
      <c r="R479" s="6">
        <v>-3.2642653099765467E-2</v>
      </c>
      <c r="S479" s="6">
        <v>0.16508321634329301</v>
      </c>
      <c r="T479" s="6">
        <v>-0.10218096808325633</v>
      </c>
      <c r="U479" s="6">
        <v>-0.10778675446653582</v>
      </c>
      <c r="V479" s="6">
        <v>-0.1061</v>
      </c>
      <c r="W479" s="6">
        <v>2095690342.8208599</v>
      </c>
      <c r="X479" s="6">
        <v>0.16395793439284814</v>
      </c>
      <c r="Y479" s="6">
        <v>0.16395793439284814</v>
      </c>
      <c r="Z479" s="6">
        <v>67053700</v>
      </c>
      <c r="AA479" s="6">
        <v>0.55206479194683689</v>
      </c>
      <c r="AB479" s="6">
        <v>0.55206479194683689</v>
      </c>
      <c r="AC479" s="6">
        <v>343876003.85595101</v>
      </c>
      <c r="AD479" s="6">
        <v>0.25019178249764112</v>
      </c>
      <c r="AE479" s="6">
        <v>0.25019178249764112</v>
      </c>
      <c r="AF479" s="6">
        <v>65809140.218131401</v>
      </c>
      <c r="AG479" s="6">
        <v>-7.4300285982199191E-2</v>
      </c>
      <c r="AH479" s="6">
        <v>-7.4300285982199191E-2</v>
      </c>
      <c r="AI479" s="6">
        <v>5429611.6272994196</v>
      </c>
      <c r="AJ479" s="6">
        <v>2.3719408902628542E-3</v>
      </c>
      <c r="AK479" s="6">
        <v>2.3719408902628542E-3</v>
      </c>
      <c r="AL479" s="6">
        <v>16658811.999999903</v>
      </c>
      <c r="AM479" s="6">
        <v>1.1328621579626317E-4</v>
      </c>
      <c r="AN479" s="6">
        <v>38531538921.999992</v>
      </c>
      <c r="AO479" s="11">
        <f t="shared" si="93"/>
        <v>5.9401166509551898E-16</v>
      </c>
      <c r="AP479" s="6">
        <v>95465419.99999994</v>
      </c>
      <c r="AQ479" s="11">
        <f t="shared" si="94"/>
        <v>2.1227896953909331E-4</v>
      </c>
      <c r="AR479" s="6">
        <v>53639757.000000015</v>
      </c>
      <c r="AS479" s="11">
        <f t="shared" si="95"/>
        <v>2.6340015908921349E-4</v>
      </c>
      <c r="AT479" s="6">
        <v>8999999999</v>
      </c>
      <c r="AU479" s="6">
        <v>0</v>
      </c>
      <c r="AV479" s="6">
        <v>1183</v>
      </c>
      <c r="AW479" s="6">
        <v>41.139999000000003</v>
      </c>
      <c r="AX479" s="6">
        <v>3.9043191800879999E-3</v>
      </c>
      <c r="AY479" s="6">
        <v>3.9043191800879999E-3</v>
      </c>
      <c r="AZ479" s="6">
        <v>2579.360107</v>
      </c>
      <c r="BA479" s="6">
        <v>1.5921099166992482E-3</v>
      </c>
      <c r="BB479" s="6">
        <v>1.5921099166992482E-3</v>
      </c>
      <c r="BC479" s="6">
        <v>0.86070000000000002</v>
      </c>
      <c r="BD479" s="6">
        <f t="shared" si="84"/>
        <v>0.86070000000000002</v>
      </c>
      <c r="BE479" s="6">
        <f t="shared" si="85"/>
        <v>0.86070000000000002</v>
      </c>
      <c r="BF479" s="6">
        <v>6.6029</v>
      </c>
      <c r="BG479" s="6">
        <f t="shared" si="86"/>
        <v>6.6029</v>
      </c>
      <c r="BH479" s="6">
        <f t="shared" si="87"/>
        <v>6.6029</v>
      </c>
      <c r="BI479" s="6">
        <v>2.8929999999999998</v>
      </c>
      <c r="BJ479" s="6">
        <f t="shared" si="88"/>
        <v>2.8929999999999998</v>
      </c>
      <c r="BK479" s="6">
        <f t="shared" si="89"/>
        <v>2.8929999999999998</v>
      </c>
      <c r="BL479" s="6">
        <v>64.3</v>
      </c>
      <c r="BM479" s="6">
        <f t="shared" si="90"/>
        <v>64.3</v>
      </c>
      <c r="BN479" s="6">
        <f t="shared" si="91"/>
        <v>64.3</v>
      </c>
      <c r="BO479" s="6">
        <v>50</v>
      </c>
      <c r="BP479" s="6">
        <v>32</v>
      </c>
      <c r="BQ479" s="6">
        <v>67994</v>
      </c>
      <c r="BR479" s="6">
        <v>11.127189452043059</v>
      </c>
    </row>
    <row r="480" spans="1:70" x14ac:dyDescent="0.25">
      <c r="A480" s="6">
        <v>479</v>
      </c>
      <c r="B480" s="7">
        <v>43041</v>
      </c>
      <c r="C480" s="6">
        <v>7059.7938605487998</v>
      </c>
      <c r="D480" s="6">
        <f t="shared" si="92"/>
        <v>5.1379853411947105E-2</v>
      </c>
      <c r="E480" s="6">
        <v>5.0103447541810106E-2</v>
      </c>
      <c r="F480" s="6">
        <v>5.0103447541810106E-2</v>
      </c>
      <c r="G480" s="6">
        <v>0.205095</v>
      </c>
      <c r="H480" s="6">
        <v>5.6477327165676793E-2</v>
      </c>
      <c r="I480" s="6">
        <v>5.4940097517789006E-2</v>
      </c>
      <c r="J480" s="6">
        <v>5.4940097517789006E-2</v>
      </c>
      <c r="K480" s="6">
        <v>287.06966874588198</v>
      </c>
      <c r="L480" s="6">
        <v>-1.7996306529080245E-2</v>
      </c>
      <c r="M480" s="6">
        <v>-1.8160209462728307E-2</v>
      </c>
      <c r="N480" s="6">
        <v>-1.8160209462728307E-2</v>
      </c>
      <c r="O480" s="6">
        <v>54.847687637602696</v>
      </c>
      <c r="P480" s="6">
        <v>3.1297497546129462E-2</v>
      </c>
      <c r="Q480" s="6">
        <v>3.0817715832655995E-2</v>
      </c>
      <c r="R480" s="6">
        <v>3.0817715832655995E-2</v>
      </c>
      <c r="S480" s="6">
        <v>0.16560886177945999</v>
      </c>
      <c r="T480" s="6">
        <v>3.1841240303550613E-3</v>
      </c>
      <c r="U480" s="6">
        <v>3.1790654427038137E-3</v>
      </c>
      <c r="V480" s="6">
        <v>3.1790654427038137E-3</v>
      </c>
      <c r="W480" s="6">
        <v>4363333285.9594097</v>
      </c>
      <c r="X480" s="6">
        <v>1.0820505762727506</v>
      </c>
      <c r="Y480" s="6">
        <v>1.0820505762727506</v>
      </c>
      <c r="Z480" s="6">
        <v>177140000</v>
      </c>
      <c r="AA480" s="6">
        <v>1.6417632434899192</v>
      </c>
      <c r="AB480" s="6">
        <v>1.6417632434899192</v>
      </c>
      <c r="AC480" s="6">
        <v>727168619.83270895</v>
      </c>
      <c r="AD480" s="6">
        <v>1.114624491615642</v>
      </c>
      <c r="AE480" s="6">
        <v>1.114624491615642</v>
      </c>
      <c r="AF480" s="6">
        <v>189479345.37993899</v>
      </c>
      <c r="AG480" s="6">
        <v>1.8792253591505608</v>
      </c>
      <c r="AH480" s="6">
        <v>1.5678399999999999</v>
      </c>
      <c r="AI480" s="6">
        <v>8485477.3341844007</v>
      </c>
      <c r="AJ480" s="6">
        <v>0.56281478614795655</v>
      </c>
      <c r="AK480" s="6">
        <v>0.56281478614795655</v>
      </c>
      <c r="AL480" s="6">
        <v>16660761.999999896</v>
      </c>
      <c r="AM480" s="6">
        <v>1.1705516575807211E-4</v>
      </c>
      <c r="AN480" s="6">
        <v>38531538922</v>
      </c>
      <c r="AO480" s="11">
        <f t="shared" si="93"/>
        <v>1.9800388836517287E-16</v>
      </c>
      <c r="AP480" s="6">
        <v>95485687.000000104</v>
      </c>
      <c r="AQ480" s="11">
        <f t="shared" si="94"/>
        <v>2.1229676672625464E-4</v>
      </c>
      <c r="AR480" s="6">
        <v>53652382.000000045</v>
      </c>
      <c r="AS480" s="11">
        <f t="shared" si="95"/>
        <v>2.3536646521403516E-4</v>
      </c>
      <c r="AT480" s="6">
        <v>8999999999</v>
      </c>
      <c r="AU480" s="6">
        <v>0</v>
      </c>
      <c r="AV480" s="6">
        <v>1183</v>
      </c>
      <c r="AW480" s="6">
        <v>41.189999</v>
      </c>
      <c r="AX480" s="6">
        <v>1.2153622074710588E-3</v>
      </c>
      <c r="AY480" s="6">
        <v>1.2153622074710588E-3</v>
      </c>
      <c r="AZ480" s="6">
        <v>2579.8500979999999</v>
      </c>
      <c r="BA480" s="6">
        <v>1.8996610774515562E-4</v>
      </c>
      <c r="BB480" s="6">
        <v>1.8996610774515562E-4</v>
      </c>
      <c r="BC480" s="6">
        <v>0.85780000000000001</v>
      </c>
      <c r="BD480" s="6">
        <f t="shared" si="84"/>
        <v>0.85780000000000001</v>
      </c>
      <c r="BE480" s="6">
        <f t="shared" si="85"/>
        <v>0.85780000000000001</v>
      </c>
      <c r="BF480" s="6">
        <v>6.6089000000000002</v>
      </c>
      <c r="BG480" s="6">
        <f t="shared" si="86"/>
        <v>6.6089000000000002</v>
      </c>
      <c r="BH480" s="6">
        <f t="shared" si="87"/>
        <v>6.6089000000000002</v>
      </c>
      <c r="BI480" s="6">
        <v>2.9350000000000001</v>
      </c>
      <c r="BJ480" s="6">
        <f t="shared" si="88"/>
        <v>2.9350000000000001</v>
      </c>
      <c r="BK480" s="6">
        <f t="shared" si="89"/>
        <v>2.9350000000000001</v>
      </c>
      <c r="BL480" s="6">
        <v>64.3</v>
      </c>
      <c r="BM480" s="6">
        <f t="shared" si="90"/>
        <v>64.3</v>
      </c>
      <c r="BN480" s="6">
        <f t="shared" si="91"/>
        <v>64.3</v>
      </c>
      <c r="BO480" s="6">
        <v>50</v>
      </c>
      <c r="BP480" s="6">
        <v>32</v>
      </c>
      <c r="BQ480" s="6">
        <v>92888</v>
      </c>
      <c r="BR480" s="6">
        <v>11.439160510902152</v>
      </c>
    </row>
    <row r="481" spans="1:70" x14ac:dyDescent="0.25">
      <c r="A481" s="6">
        <v>480</v>
      </c>
      <c r="B481" s="7">
        <v>43042</v>
      </c>
      <c r="C481" s="6">
        <v>7234.7383820203604</v>
      </c>
      <c r="D481" s="6">
        <f t="shared" si="92"/>
        <v>2.4780400805918312E-2</v>
      </c>
      <c r="E481" s="6">
        <v>2.4478346520859322E-2</v>
      </c>
      <c r="F481" s="6">
        <v>2.4478346520859322E-2</v>
      </c>
      <c r="G481" s="6">
        <v>0.20860100000000001</v>
      </c>
      <c r="H481" s="6">
        <v>1.7094517174967742E-2</v>
      </c>
      <c r="I481" s="6">
        <v>1.6950049989881123E-2</v>
      </c>
      <c r="J481" s="6">
        <v>1.6950049989881123E-2</v>
      </c>
      <c r="K481" s="6">
        <v>305.84327267891899</v>
      </c>
      <c r="L481" s="6">
        <v>6.5397379023193355E-2</v>
      </c>
      <c r="M481" s="6">
        <v>6.3347855410626083E-2</v>
      </c>
      <c r="N481" s="6">
        <v>6.3347855410626083E-2</v>
      </c>
      <c r="O481" s="6">
        <v>56.208499689428699</v>
      </c>
      <c r="P481" s="6">
        <v>2.4810746094117035E-2</v>
      </c>
      <c r="Q481" s="6">
        <v>2.4507957585726371E-2</v>
      </c>
      <c r="R481" s="6">
        <v>2.4507957585726371E-2</v>
      </c>
      <c r="S481" s="6">
        <v>0.17311277033816899</v>
      </c>
      <c r="T481" s="6">
        <v>4.5311032743536969E-2</v>
      </c>
      <c r="U481" s="6">
        <v>4.4314480120108149E-2</v>
      </c>
      <c r="V481" s="6">
        <v>4.4314480120108149E-2</v>
      </c>
      <c r="W481" s="6">
        <v>2826731064.9064698</v>
      </c>
      <c r="X481" s="6">
        <v>-0.35216246854154115</v>
      </c>
      <c r="Y481" s="6">
        <v>-0.35216246854154115</v>
      </c>
      <c r="Z481" s="6">
        <v>384713000</v>
      </c>
      <c r="AA481" s="6">
        <v>1.1718019645478153</v>
      </c>
      <c r="AB481" s="6">
        <v>1.1718019645478153</v>
      </c>
      <c r="AC481" s="6">
        <v>493531953.81142598</v>
      </c>
      <c r="AD481" s="6">
        <v>-0.32129640863082481</v>
      </c>
      <c r="AE481" s="6">
        <v>-0.32129640863082481</v>
      </c>
      <c r="AF481" s="6">
        <v>121058847.647286</v>
      </c>
      <c r="AG481" s="6">
        <v>-0.36109739346765218</v>
      </c>
      <c r="AH481" s="6">
        <v>-0.36109739346765218</v>
      </c>
      <c r="AI481" s="6">
        <v>5817473.2423046799</v>
      </c>
      <c r="AJ481" s="6">
        <v>-0.31442003635216376</v>
      </c>
      <c r="AK481" s="6">
        <v>-0.31442003635216376</v>
      </c>
      <c r="AL481" s="6">
        <v>16662211.999999966</v>
      </c>
      <c r="AM481" s="6">
        <v>8.7030833287864598E-5</v>
      </c>
      <c r="AN481" s="6">
        <v>38531538921.999992</v>
      </c>
      <c r="AO481" s="11">
        <f t="shared" si="93"/>
        <v>-1.9800388836517282E-16</v>
      </c>
      <c r="AP481" s="6">
        <v>95505945.000000194</v>
      </c>
      <c r="AQ481" s="11">
        <f t="shared" si="94"/>
        <v>2.1215745141038139E-4</v>
      </c>
      <c r="AR481" s="6">
        <v>53666831.999999955</v>
      </c>
      <c r="AS481" s="11">
        <f t="shared" si="95"/>
        <v>2.6932634603083573E-4</v>
      </c>
      <c r="AT481" s="6">
        <v>8999999999</v>
      </c>
      <c r="AU481" s="6">
        <v>0</v>
      </c>
      <c r="AV481" s="6">
        <v>1183</v>
      </c>
      <c r="AW481" s="6">
        <v>41.360000999999997</v>
      </c>
      <c r="AX481" s="6">
        <v>4.127263999205163E-3</v>
      </c>
      <c r="AY481" s="6">
        <v>4.127263999205163E-3</v>
      </c>
      <c r="AZ481" s="6">
        <v>2587.8400879999999</v>
      </c>
      <c r="BA481" s="6">
        <v>3.0970752937134545E-3</v>
      </c>
      <c r="BB481" s="6">
        <v>3.0970752937134545E-3</v>
      </c>
      <c r="BC481" s="6">
        <v>0.86140000000000005</v>
      </c>
      <c r="BD481" s="6">
        <f t="shared" si="84"/>
        <v>0.86140000000000005</v>
      </c>
      <c r="BE481" s="6">
        <f t="shared" si="85"/>
        <v>0.86140000000000005</v>
      </c>
      <c r="BF481" s="6">
        <v>6.6390000000000002</v>
      </c>
      <c r="BG481" s="6">
        <f t="shared" si="86"/>
        <v>6.6390000000000002</v>
      </c>
      <c r="BH481" s="6">
        <f t="shared" si="87"/>
        <v>6.6390000000000002</v>
      </c>
      <c r="BI481" s="6">
        <v>2.984</v>
      </c>
      <c r="BJ481" s="6">
        <f t="shared" si="88"/>
        <v>2.984</v>
      </c>
      <c r="BK481" s="6">
        <f t="shared" si="89"/>
        <v>2.984</v>
      </c>
      <c r="BL481" s="6">
        <v>64.349999999999994</v>
      </c>
      <c r="BM481" s="6">
        <f t="shared" si="90"/>
        <v>64.349999999999994</v>
      </c>
      <c r="BN481" s="6">
        <f t="shared" si="91"/>
        <v>64.349999999999994</v>
      </c>
      <c r="BO481" s="6">
        <v>50</v>
      </c>
      <c r="BP481" s="6">
        <v>32</v>
      </c>
      <c r="BQ481" s="6">
        <v>77899</v>
      </c>
      <c r="BR481" s="6">
        <v>11.263181231858839</v>
      </c>
    </row>
    <row r="482" spans="1:70" x14ac:dyDescent="0.25">
      <c r="A482" s="6">
        <v>481</v>
      </c>
      <c r="B482" s="7">
        <v>43045</v>
      </c>
      <c r="C482" s="6">
        <v>7103.0460811624898</v>
      </c>
      <c r="D482" s="6">
        <f t="shared" si="92"/>
        <v>-1.8202773051911578E-2</v>
      </c>
      <c r="E482" s="6">
        <v>-4.3152241522986252E-2</v>
      </c>
      <c r="F482" s="6">
        <v>-4.3152241522986252E-2</v>
      </c>
      <c r="G482" s="6">
        <v>0.206486</v>
      </c>
      <c r="H482" s="6">
        <v>2.0177666228594602E-2</v>
      </c>
      <c r="I482" s="6">
        <v>1.9976794705209504E-2</v>
      </c>
      <c r="J482" s="6">
        <v>1.9976794705209504E-2</v>
      </c>
      <c r="K482" s="6">
        <v>301.37079455285499</v>
      </c>
      <c r="L482" s="6">
        <v>1.2952091015646898E-2</v>
      </c>
      <c r="M482" s="6">
        <v>1.2868929987872644E-2</v>
      </c>
      <c r="N482" s="6">
        <v>1.2868929987872644E-2</v>
      </c>
      <c r="O482" s="6">
        <v>55.4751688269372</v>
      </c>
      <c r="P482" s="6">
        <v>9.3965671780242739E-3</v>
      </c>
      <c r="Q482" s="6">
        <v>9.3526940642934386E-3</v>
      </c>
      <c r="R482" s="6">
        <v>9.3526940642934386E-3</v>
      </c>
      <c r="S482" s="6">
        <v>0.190246399229934</v>
      </c>
      <c r="T482" s="6">
        <v>9.5954230285799927E-2</v>
      </c>
      <c r="U482" s="6">
        <v>9.1625426965683168E-2</v>
      </c>
      <c r="V482" s="6">
        <v>9.1625426965683168E-2</v>
      </c>
      <c r="W482" s="6">
        <v>2653734034.8498101</v>
      </c>
      <c r="X482" s="6">
        <v>0.365897533408234</v>
      </c>
      <c r="Y482" s="6">
        <v>0.365897533408234</v>
      </c>
      <c r="Z482" s="6">
        <v>102457000</v>
      </c>
      <c r="AA482" s="6">
        <v>1.202097706707933</v>
      </c>
      <c r="AB482" s="6">
        <v>1.202097706707933</v>
      </c>
      <c r="AC482" s="6">
        <v>472946830.30819499</v>
      </c>
      <c r="AD482" s="6">
        <v>0.88817987220904571</v>
      </c>
      <c r="AE482" s="6">
        <v>0.88817987220904571</v>
      </c>
      <c r="AF482" s="6">
        <v>108248831.93056799</v>
      </c>
      <c r="AG482" s="6">
        <v>0.69598691467826312</v>
      </c>
      <c r="AH482" s="6">
        <v>0.69598691467826312</v>
      </c>
      <c r="AI482" s="6">
        <v>12105235.822747201</v>
      </c>
      <c r="AJ482" s="6">
        <v>1.8893478674654682</v>
      </c>
      <c r="AK482" s="6">
        <v>1.8893478674654682</v>
      </c>
      <c r="AL482" s="6">
        <v>16667324.999999916</v>
      </c>
      <c r="AM482" s="6">
        <v>3.0686201807717482E-4</v>
      </c>
      <c r="AN482" s="6">
        <v>38531538921.999992</v>
      </c>
      <c r="AO482" s="11">
        <f t="shared" si="93"/>
        <v>0</v>
      </c>
      <c r="AP482" s="6">
        <v>95566999.999999687</v>
      </c>
      <c r="AQ482" s="11">
        <f t="shared" si="94"/>
        <v>6.3927957573209956E-4</v>
      </c>
      <c r="AR482" s="6">
        <v>53710106.99999997</v>
      </c>
      <c r="AS482" s="11">
        <f t="shared" si="95"/>
        <v>8.0636397542554659E-4</v>
      </c>
      <c r="AT482" s="6">
        <v>8999999999</v>
      </c>
      <c r="AU482" s="6">
        <v>0</v>
      </c>
      <c r="AV482" s="6">
        <v>1170</v>
      </c>
      <c r="AW482" s="6">
        <v>41.830002</v>
      </c>
      <c r="AX482" s="6">
        <v>1.1363660266836152E-2</v>
      </c>
      <c r="AY482" s="6">
        <v>9.5010000000000008E-3</v>
      </c>
      <c r="AZ482" s="6">
        <v>2591.1298830000001</v>
      </c>
      <c r="BA482" s="6">
        <v>1.2712512706079312E-3</v>
      </c>
      <c r="BB482" s="6">
        <v>1.2712512706079312E-3</v>
      </c>
      <c r="BC482" s="6">
        <v>0.86129999999999995</v>
      </c>
      <c r="BD482" s="6">
        <f t="shared" si="84"/>
        <v>0.86129999999999995</v>
      </c>
      <c r="BE482" s="6">
        <f t="shared" si="85"/>
        <v>0.86129999999999995</v>
      </c>
      <c r="BF482" s="6">
        <v>6.6337999999999999</v>
      </c>
      <c r="BG482" s="6">
        <f t="shared" si="86"/>
        <v>6.6337999999999999</v>
      </c>
      <c r="BH482" s="6">
        <f t="shared" si="87"/>
        <v>6.6337999999999999</v>
      </c>
      <c r="BI482" s="6">
        <v>3.1339999999999999</v>
      </c>
      <c r="BJ482" s="6">
        <f t="shared" si="88"/>
        <v>3.1339999999999999</v>
      </c>
      <c r="BK482" s="6">
        <f t="shared" si="89"/>
        <v>3.1339999999999999</v>
      </c>
      <c r="BL482" s="6">
        <v>64.45</v>
      </c>
      <c r="BM482" s="6">
        <f t="shared" si="90"/>
        <v>64.45</v>
      </c>
      <c r="BN482" s="6">
        <f t="shared" si="91"/>
        <v>64.45</v>
      </c>
      <c r="BO482" s="6">
        <v>32</v>
      </c>
      <c r="BP482" s="6">
        <v>40</v>
      </c>
      <c r="BQ482" s="6">
        <v>65059</v>
      </c>
      <c r="BR482" s="6">
        <v>11.083065200027342</v>
      </c>
    </row>
    <row r="483" spans="1:70" x14ac:dyDescent="0.25">
      <c r="A483" s="6">
        <v>482</v>
      </c>
      <c r="B483" s="7">
        <v>43046</v>
      </c>
      <c r="C483" s="6">
        <v>7166.7413716763103</v>
      </c>
      <c r="D483" s="6">
        <f t="shared" si="92"/>
        <v>8.967320468713064E-3</v>
      </c>
      <c r="E483" s="6">
        <v>8.927352808031544E-3</v>
      </c>
      <c r="F483" s="6">
        <v>8.927352808031544E-3</v>
      </c>
      <c r="G483" s="6">
        <v>0.20983199999999999</v>
      </c>
      <c r="H483" s="6">
        <v>1.6204488439894173E-2</v>
      </c>
      <c r="I483" s="6">
        <v>1.6074597054075612E-2</v>
      </c>
      <c r="J483" s="6">
        <v>1.6074597054075612E-2</v>
      </c>
      <c r="K483" s="6">
        <v>295.235113382657</v>
      </c>
      <c r="L483" s="6">
        <v>-2.0359242770360404E-2</v>
      </c>
      <c r="M483" s="6">
        <v>-2.0569348777755809E-2</v>
      </c>
      <c r="N483" s="6">
        <v>-2.0569348777755809E-2</v>
      </c>
      <c r="O483" s="6">
        <v>61.470691020521102</v>
      </c>
      <c r="P483" s="6">
        <v>0.10807578093701345</v>
      </c>
      <c r="Q483" s="6">
        <v>0.10262498033379036</v>
      </c>
      <c r="R483" s="6">
        <v>9.8500000000000004E-2</v>
      </c>
      <c r="S483" s="6">
        <v>0.18021802342691501</v>
      </c>
      <c r="T483" s="6">
        <v>-5.2712565618120211E-2</v>
      </c>
      <c r="U483" s="6">
        <v>-5.4152710854644154E-2</v>
      </c>
      <c r="V483" s="6">
        <v>-5.4152710854644154E-2</v>
      </c>
      <c r="W483" s="6">
        <v>1829995407.4190199</v>
      </c>
      <c r="X483" s="6">
        <v>-0.31040737941826574</v>
      </c>
      <c r="Y483" s="6">
        <v>-0.31040737941826574</v>
      </c>
      <c r="Z483" s="6">
        <v>112888000</v>
      </c>
      <c r="AA483" s="6">
        <v>0.1018085635925315</v>
      </c>
      <c r="AB483" s="6">
        <v>0.1018085635925315</v>
      </c>
      <c r="AC483" s="6">
        <v>415882643.81925499</v>
      </c>
      <c r="AD483" s="6">
        <v>-0.12065666335421726</v>
      </c>
      <c r="AE483" s="6">
        <v>-0.12065666335421726</v>
      </c>
      <c r="AF483" s="6">
        <v>350226331.59299201</v>
      </c>
      <c r="AG483" s="6">
        <v>2.2353820853940585</v>
      </c>
      <c r="AH483" s="6">
        <v>1.5678399999999999</v>
      </c>
      <c r="AI483" s="6">
        <v>4643697.3023264399</v>
      </c>
      <c r="AJ483" s="6">
        <v>-0.61638935661208916</v>
      </c>
      <c r="AK483" s="6">
        <v>-0.61638935661208916</v>
      </c>
      <c r="AL483" s="6">
        <v>16669236.999999929</v>
      </c>
      <c r="AM483" s="6">
        <v>1.1471546873976767E-4</v>
      </c>
      <c r="AN483" s="6">
        <v>38531538921.999985</v>
      </c>
      <c r="AO483" s="11">
        <f t="shared" si="93"/>
        <v>-1.9800388836517287E-16</v>
      </c>
      <c r="AP483" s="6">
        <v>95587439.999999911</v>
      </c>
      <c r="AQ483" s="11">
        <f t="shared" si="94"/>
        <v>2.1388136072309044E-4</v>
      </c>
      <c r="AR483" s="6">
        <v>53724456.99999997</v>
      </c>
      <c r="AS483" s="11">
        <f t="shared" si="95"/>
        <v>2.6717504025825173E-4</v>
      </c>
      <c r="AT483" s="6">
        <v>8999999999</v>
      </c>
      <c r="AU483" s="6">
        <v>0</v>
      </c>
      <c r="AV483" s="6">
        <v>1170</v>
      </c>
      <c r="AW483" s="6">
        <v>41.509998000000003</v>
      </c>
      <c r="AX483" s="6">
        <v>-7.650107212521704E-3</v>
      </c>
      <c r="AY483" s="6">
        <v>-7.650107212521704E-3</v>
      </c>
      <c r="AZ483" s="6">
        <v>2590.639893</v>
      </c>
      <c r="BA483" s="6">
        <v>-1.8910283240326255E-4</v>
      </c>
      <c r="BB483" s="6">
        <v>-1.8910283240326255E-4</v>
      </c>
      <c r="BC483" s="6">
        <v>0.86309999999999998</v>
      </c>
      <c r="BD483" s="6">
        <f t="shared" si="84"/>
        <v>0.86309999999999998</v>
      </c>
      <c r="BE483" s="6">
        <f t="shared" si="85"/>
        <v>0.86309999999999998</v>
      </c>
      <c r="BF483" s="6">
        <v>6.64</v>
      </c>
      <c r="BG483" s="6">
        <f t="shared" si="86"/>
        <v>6.64</v>
      </c>
      <c r="BH483" s="6">
        <f t="shared" si="87"/>
        <v>6.64</v>
      </c>
      <c r="BI483" s="6">
        <v>3.1520000000000001</v>
      </c>
      <c r="BJ483" s="6">
        <f t="shared" si="88"/>
        <v>3.1520000000000001</v>
      </c>
      <c r="BK483" s="6">
        <f t="shared" si="89"/>
        <v>3.1520000000000001</v>
      </c>
      <c r="BL483" s="6">
        <v>64.45</v>
      </c>
      <c r="BM483" s="6">
        <f t="shared" si="90"/>
        <v>64.45</v>
      </c>
      <c r="BN483" s="6">
        <f t="shared" si="91"/>
        <v>64.45</v>
      </c>
      <c r="BO483" s="6">
        <v>32</v>
      </c>
      <c r="BP483" s="6">
        <v>40</v>
      </c>
      <c r="BQ483" s="6">
        <v>65805</v>
      </c>
      <c r="BR483" s="6">
        <v>11.094466298566607</v>
      </c>
    </row>
    <row r="484" spans="1:70" x14ac:dyDescent="0.25">
      <c r="A484" s="6">
        <v>483</v>
      </c>
      <c r="B484" s="7">
        <v>43047</v>
      </c>
      <c r="C484" s="6">
        <v>7461.8244349106899</v>
      </c>
      <c r="D484" s="6">
        <f t="shared" si="92"/>
        <v>4.117395172101198E-2</v>
      </c>
      <c r="E484" s="6">
        <v>4.0348876269635466E-2</v>
      </c>
      <c r="F484" s="6">
        <v>4.0348876269635466E-2</v>
      </c>
      <c r="G484" s="6">
        <v>0.21691199999999999</v>
      </c>
      <c r="H484" s="6">
        <v>3.3741278737275553E-2</v>
      </c>
      <c r="I484" s="6">
        <v>3.3184530790333983E-2</v>
      </c>
      <c r="J484" s="6">
        <v>3.3184530790333983E-2</v>
      </c>
      <c r="K484" s="6">
        <v>308.93398663572498</v>
      </c>
      <c r="L484" s="6">
        <v>4.6399878036569225E-2</v>
      </c>
      <c r="M484" s="6">
        <v>4.5355585165524077E-2</v>
      </c>
      <c r="N484" s="6">
        <v>4.5355585165524077E-2</v>
      </c>
      <c r="O484" s="6">
        <v>62.517973982468803</v>
      </c>
      <c r="P484" s="6">
        <v>1.703711060606234E-2</v>
      </c>
      <c r="Q484" s="6">
        <v>1.6893606672116809E-2</v>
      </c>
      <c r="R484" s="6">
        <v>1.6893606672116809E-2</v>
      </c>
      <c r="S484" s="6">
        <v>0.194027364378212</v>
      </c>
      <c r="T484" s="6">
        <v>7.662574857224079E-2</v>
      </c>
      <c r="U484" s="6">
        <v>7.3831843422201768E-2</v>
      </c>
      <c r="V484" s="6">
        <v>7.3831843422201768E-2</v>
      </c>
      <c r="W484" s="6">
        <v>3478638875.1792998</v>
      </c>
      <c r="X484" s="6">
        <v>0.90090033072022058</v>
      </c>
      <c r="Y484" s="6">
        <v>0.90090033072022058</v>
      </c>
      <c r="Z484" s="6">
        <v>156998000</v>
      </c>
      <c r="AA484" s="6">
        <v>0.39074126567925732</v>
      </c>
      <c r="AB484" s="6">
        <v>0.39074126567925732</v>
      </c>
      <c r="AC484" s="6">
        <v>755752328.12398899</v>
      </c>
      <c r="AD484" s="6">
        <v>0.81722497766086943</v>
      </c>
      <c r="AE484" s="6">
        <v>0.81722497766086943</v>
      </c>
      <c r="AF484" s="6">
        <v>296911144.51079398</v>
      </c>
      <c r="AG484" s="6">
        <v>-0.15223066420990047</v>
      </c>
      <c r="AH484" s="6">
        <v>-0.15223066420990047</v>
      </c>
      <c r="AI484" s="6">
        <v>6823736.1195308603</v>
      </c>
      <c r="AJ484" s="6">
        <v>0.46946186955645142</v>
      </c>
      <c r="AK484" s="6">
        <v>0.46946186955645142</v>
      </c>
      <c r="AL484" s="6">
        <v>16671036.999999972</v>
      </c>
      <c r="AM484" s="6">
        <v>1.0798334681082574E-4</v>
      </c>
      <c r="AN484" s="6">
        <v>38531538921.999985</v>
      </c>
      <c r="AO484" s="11">
        <f t="shared" si="93"/>
        <v>0</v>
      </c>
      <c r="AP484" s="6">
        <v>95607654.999999985</v>
      </c>
      <c r="AQ484" s="11">
        <f t="shared" si="94"/>
        <v>2.1148175952901893E-4</v>
      </c>
      <c r="AR484" s="6">
        <v>53738281.999999978</v>
      </c>
      <c r="AS484" s="11">
        <f t="shared" si="95"/>
        <v>2.5733159108536839E-4</v>
      </c>
      <c r="AT484" s="6">
        <v>8999999999</v>
      </c>
      <c r="AU484" s="6">
        <v>0</v>
      </c>
      <c r="AV484" s="6">
        <v>1170</v>
      </c>
      <c r="AW484" s="6">
        <v>41.380001</v>
      </c>
      <c r="AX484" s="6">
        <v>-3.1317033549363941E-3</v>
      </c>
      <c r="AY484" s="6">
        <v>-3.1317033549363941E-3</v>
      </c>
      <c r="AZ484" s="6">
        <v>2594.3798830000001</v>
      </c>
      <c r="BA484" s="6">
        <v>1.4436549093934741E-3</v>
      </c>
      <c r="BB484" s="6">
        <v>1.4436549093934741E-3</v>
      </c>
      <c r="BC484" s="6">
        <v>0.86240000000000006</v>
      </c>
      <c r="BD484" s="6">
        <f t="shared" si="84"/>
        <v>0.86240000000000006</v>
      </c>
      <c r="BE484" s="6">
        <f t="shared" si="85"/>
        <v>0.86240000000000006</v>
      </c>
      <c r="BF484" s="6">
        <v>6.6280000000000001</v>
      </c>
      <c r="BG484" s="6">
        <f t="shared" si="86"/>
        <v>6.6280000000000001</v>
      </c>
      <c r="BH484" s="6">
        <f t="shared" si="87"/>
        <v>6.6280000000000001</v>
      </c>
      <c r="BI484" s="6">
        <v>3.1749999999999998</v>
      </c>
      <c r="BJ484" s="6">
        <f t="shared" si="88"/>
        <v>3.1749999999999998</v>
      </c>
      <c r="BK484" s="6">
        <f t="shared" si="89"/>
        <v>3.1749999999999998</v>
      </c>
      <c r="BL484" s="6">
        <v>64.45</v>
      </c>
      <c r="BM484" s="6">
        <f t="shared" si="90"/>
        <v>64.45</v>
      </c>
      <c r="BN484" s="6">
        <f t="shared" si="91"/>
        <v>64.45</v>
      </c>
      <c r="BO484" s="6">
        <v>32</v>
      </c>
      <c r="BP484" s="6">
        <v>40</v>
      </c>
      <c r="BQ484" s="6">
        <v>70457</v>
      </c>
      <c r="BR484" s="6">
        <v>11.162772066593137</v>
      </c>
    </row>
    <row r="485" spans="1:70" x14ac:dyDescent="0.25">
      <c r="A485" s="6">
        <v>484</v>
      </c>
      <c r="B485" s="7">
        <v>43048</v>
      </c>
      <c r="C485" s="6">
        <v>7186.2927750938197</v>
      </c>
      <c r="D485" s="6">
        <f t="shared" si="92"/>
        <v>-3.6925508261461529E-2</v>
      </c>
      <c r="E485" s="6">
        <v>-3.7624516345406776E-2</v>
      </c>
      <c r="F485" s="6">
        <v>-3.7624516345406776E-2</v>
      </c>
      <c r="G485" s="6">
        <v>0.217419</v>
      </c>
      <c r="H485" s="6">
        <v>2.3373533967692311E-3</v>
      </c>
      <c r="I485" s="6">
        <v>2.3346260353633943E-3</v>
      </c>
      <c r="J485" s="6">
        <v>2.3346260353633943E-3</v>
      </c>
      <c r="K485" s="6">
        <v>322.329520483588</v>
      </c>
      <c r="L485" s="6">
        <v>4.3360505568648136E-2</v>
      </c>
      <c r="M485" s="6">
        <v>4.2446759220842081E-2</v>
      </c>
      <c r="N485" s="6">
        <v>4.2446759220842081E-2</v>
      </c>
      <c r="O485" s="6">
        <v>64.537576648528102</v>
      </c>
      <c r="P485" s="6">
        <v>3.2304352451114828E-2</v>
      </c>
      <c r="Q485" s="6">
        <v>3.1793538746250627E-2</v>
      </c>
      <c r="R485" s="6">
        <v>3.1793538746250627E-2</v>
      </c>
      <c r="S485" s="6">
        <v>0.22428047253427999</v>
      </c>
      <c r="T485" s="6">
        <v>0.15592186315068668</v>
      </c>
      <c r="U485" s="6">
        <v>0.14489817553551265</v>
      </c>
      <c r="V485" s="6">
        <v>0.14489817553551265</v>
      </c>
      <c r="W485" s="6">
        <v>2330693500.6431198</v>
      </c>
      <c r="X485" s="6">
        <v>-0.32999843206691332</v>
      </c>
      <c r="Y485" s="6">
        <v>-0.32999843206691332</v>
      </c>
      <c r="Z485" s="6">
        <v>147850000</v>
      </c>
      <c r="AA485" s="6">
        <v>-5.8268258194371904E-2</v>
      </c>
      <c r="AB485" s="6">
        <v>-5.8268258194371904E-2</v>
      </c>
      <c r="AC485" s="6">
        <v>691815366.24956298</v>
      </c>
      <c r="AD485" s="6">
        <v>-8.4600416690924815E-2</v>
      </c>
      <c r="AE485" s="6">
        <v>-8.4600416690924815E-2</v>
      </c>
      <c r="AF485" s="6">
        <v>234544854.575555</v>
      </c>
      <c r="AG485" s="6">
        <v>-0.210050350376699</v>
      </c>
      <c r="AH485" s="6">
        <v>-0.210050350376699</v>
      </c>
      <c r="AI485" s="6">
        <v>7957102.2778193904</v>
      </c>
      <c r="AJ485" s="6">
        <v>0.16609173309686107</v>
      </c>
      <c r="AK485" s="6">
        <v>0.16609173309686107</v>
      </c>
      <c r="AL485" s="6">
        <v>16672961.999999888</v>
      </c>
      <c r="AM485" s="6">
        <v>1.1546972152459287E-4</v>
      </c>
      <c r="AN485" s="6">
        <v>38531538921.999962</v>
      </c>
      <c r="AO485" s="11">
        <f t="shared" si="93"/>
        <v>-5.9401166509551869E-16</v>
      </c>
      <c r="AP485" s="6">
        <v>95628047.000000253</v>
      </c>
      <c r="AQ485" s="11">
        <f t="shared" si="94"/>
        <v>2.1328836064714928E-4</v>
      </c>
      <c r="AR485" s="6">
        <v>53752856.999999993</v>
      </c>
      <c r="AS485" s="11">
        <f t="shared" si="95"/>
        <v>2.7122191959941906E-4</v>
      </c>
      <c r="AT485" s="6">
        <v>8999999999</v>
      </c>
      <c r="AU485" s="6">
        <v>0</v>
      </c>
      <c r="AV485" s="6">
        <v>1170</v>
      </c>
      <c r="AW485" s="6">
        <v>41.509998000000003</v>
      </c>
      <c r="AX485" s="6">
        <v>3.141541731717286E-3</v>
      </c>
      <c r="AY485" s="6">
        <v>3.141541731717286E-3</v>
      </c>
      <c r="AZ485" s="6">
        <v>2584.6201169999999</v>
      </c>
      <c r="BA485" s="6">
        <v>-3.7618877882734979E-3</v>
      </c>
      <c r="BB485" s="6">
        <v>-3.7618877882734979E-3</v>
      </c>
      <c r="BC485" s="6">
        <v>0.85899999999999999</v>
      </c>
      <c r="BD485" s="6">
        <f t="shared" si="84"/>
        <v>0.85899999999999999</v>
      </c>
      <c r="BE485" s="6">
        <f t="shared" si="85"/>
        <v>0.85899999999999999</v>
      </c>
      <c r="BF485" s="6">
        <v>6.6402999999999999</v>
      </c>
      <c r="BG485" s="6">
        <f t="shared" si="86"/>
        <v>6.6402999999999999</v>
      </c>
      <c r="BH485" s="6">
        <f t="shared" si="87"/>
        <v>6.6402999999999999</v>
      </c>
      <c r="BI485" s="6">
        <v>3.2</v>
      </c>
      <c r="BJ485" s="6">
        <f t="shared" si="88"/>
        <v>3.2</v>
      </c>
      <c r="BK485" s="6">
        <f t="shared" si="89"/>
        <v>3.2</v>
      </c>
      <c r="BL485" s="6">
        <v>64.45</v>
      </c>
      <c r="BM485" s="6">
        <f t="shared" si="90"/>
        <v>64.45</v>
      </c>
      <c r="BN485" s="6">
        <f t="shared" si="91"/>
        <v>64.45</v>
      </c>
      <c r="BO485" s="6">
        <v>32</v>
      </c>
      <c r="BP485" s="6">
        <v>40</v>
      </c>
      <c r="BQ485" s="6">
        <v>69607</v>
      </c>
      <c r="BR485" s="6">
        <v>11.150634782245861</v>
      </c>
    </row>
    <row r="486" spans="1:70" x14ac:dyDescent="0.25">
      <c r="A486" s="6">
        <v>485</v>
      </c>
      <c r="B486" s="7">
        <v>43049</v>
      </c>
      <c r="C486" s="6">
        <v>6656.8396935068104</v>
      </c>
      <c r="D486" s="6">
        <f t="shared" si="92"/>
        <v>-7.3675412087576289E-2</v>
      </c>
      <c r="E486" s="6">
        <v>-7.6530578852894784E-2</v>
      </c>
      <c r="F486" s="6">
        <v>-6.7599999999999993E-2</v>
      </c>
      <c r="G486" s="6">
        <v>0.20618700000000001</v>
      </c>
      <c r="H486" s="6">
        <v>-5.1660618437211064E-2</v>
      </c>
      <c r="I486" s="6">
        <v>-5.3042843363802786E-2</v>
      </c>
      <c r="J486" s="6">
        <v>-5.3042843363802786E-2</v>
      </c>
      <c r="K486" s="6">
        <v>301.35493335277403</v>
      </c>
      <c r="L486" s="6">
        <v>-6.5071877683886947E-2</v>
      </c>
      <c r="M486" s="6">
        <v>-6.728562717666943E-2</v>
      </c>
      <c r="N486" s="6">
        <v>-6.728562717666943E-2</v>
      </c>
      <c r="O486" s="6">
        <v>59.371318335207597</v>
      </c>
      <c r="P486" s="6">
        <v>-8.0050392060054681E-2</v>
      </c>
      <c r="Q486" s="6">
        <v>-8.343638441752052E-2</v>
      </c>
      <c r="R486" s="6">
        <v>-8.2199999999999995E-2</v>
      </c>
      <c r="S486" s="6">
        <v>0.19471481429020701</v>
      </c>
      <c r="T486" s="6">
        <v>-0.13182448703622218</v>
      </c>
      <c r="U486" s="6">
        <v>-0.14136138088691502</v>
      </c>
      <c r="V486" s="6">
        <v>-0.1061</v>
      </c>
      <c r="W486" s="6">
        <v>3886426125.51476</v>
      </c>
      <c r="X486" s="6">
        <v>0.66749773165899295</v>
      </c>
      <c r="Y486" s="6">
        <v>0.66749773165899295</v>
      </c>
      <c r="Z486" s="6">
        <v>140712000</v>
      </c>
      <c r="AA486" s="6">
        <v>-4.8278660804869804E-2</v>
      </c>
      <c r="AB486" s="6">
        <v>-4.8278660804869804E-2</v>
      </c>
      <c r="AC486" s="6">
        <v>650505791.32473397</v>
      </c>
      <c r="AD486" s="6">
        <v>-5.9711849346126174E-2</v>
      </c>
      <c r="AE486" s="6">
        <v>-5.9711849346126174E-2</v>
      </c>
      <c r="AF486" s="6">
        <v>236641632.15260801</v>
      </c>
      <c r="AG486" s="6">
        <v>8.939772227565819E-3</v>
      </c>
      <c r="AH486" s="6">
        <v>8.939772227565819E-3</v>
      </c>
      <c r="AI486" s="6">
        <v>9895592.7615431901</v>
      </c>
      <c r="AJ486" s="6">
        <v>0.24361764069910066</v>
      </c>
      <c r="AK486" s="6">
        <v>0.24361764069910066</v>
      </c>
      <c r="AL486" s="6">
        <v>16674486.999999955</v>
      </c>
      <c r="AM486" s="6">
        <v>9.1465451673617771E-5</v>
      </c>
      <c r="AN486" s="6">
        <v>38531538921.999977</v>
      </c>
      <c r="AO486" s="11">
        <f t="shared" si="93"/>
        <v>3.9600777673034604E-16</v>
      </c>
      <c r="AP486" s="6">
        <v>95648554.999999866</v>
      </c>
      <c r="AQ486" s="11">
        <f t="shared" si="94"/>
        <v>2.1445591165960458E-4</v>
      </c>
      <c r="AR486" s="6">
        <v>53769081.999999985</v>
      </c>
      <c r="AS486" s="11">
        <f t="shared" si="95"/>
        <v>3.0184442103221696E-4</v>
      </c>
      <c r="AT486" s="6">
        <v>8999999999</v>
      </c>
      <c r="AU486" s="6">
        <v>0</v>
      </c>
      <c r="AV486" s="6">
        <v>1170</v>
      </c>
      <c r="AW486" s="6">
        <v>41.509998000000003</v>
      </c>
      <c r="AX486" s="6">
        <v>0</v>
      </c>
      <c r="AY486" s="6">
        <v>0</v>
      </c>
      <c r="AZ486" s="6">
        <v>2582.3000489999999</v>
      </c>
      <c r="BA486" s="6">
        <v>-8.9764371357324384E-4</v>
      </c>
      <c r="BB486" s="6">
        <v>-8.9764371357324384E-4</v>
      </c>
      <c r="BC486" s="6">
        <v>0.85719999999999996</v>
      </c>
      <c r="BD486" s="6">
        <f t="shared" si="84"/>
        <v>0.85719999999999996</v>
      </c>
      <c r="BE486" s="6">
        <f t="shared" si="85"/>
        <v>0.85719999999999996</v>
      </c>
      <c r="BF486" s="6">
        <v>6.6414</v>
      </c>
      <c r="BG486" s="6">
        <f t="shared" si="86"/>
        <v>6.6414</v>
      </c>
      <c r="BH486" s="6">
        <f t="shared" si="87"/>
        <v>6.6414</v>
      </c>
      <c r="BI486" s="6">
        <v>3.2130000000000001</v>
      </c>
      <c r="BJ486" s="6">
        <f t="shared" si="88"/>
        <v>3.2130000000000001</v>
      </c>
      <c r="BK486" s="6">
        <f t="shared" si="89"/>
        <v>3.2130000000000001</v>
      </c>
      <c r="BL486" s="6">
        <v>64.45</v>
      </c>
      <c r="BM486" s="6">
        <f t="shared" si="90"/>
        <v>64.45</v>
      </c>
      <c r="BN486" s="6">
        <f t="shared" si="91"/>
        <v>64.45</v>
      </c>
      <c r="BO486" s="6">
        <v>32</v>
      </c>
      <c r="BP486" s="6">
        <v>40</v>
      </c>
      <c r="BQ486" s="6">
        <v>65654</v>
      </c>
      <c r="BR486" s="6">
        <v>11.092169038293106</v>
      </c>
    </row>
    <row r="487" spans="1:70" x14ac:dyDescent="0.25">
      <c r="A487" s="6">
        <v>486</v>
      </c>
      <c r="B487" s="7">
        <v>43052</v>
      </c>
      <c r="C487" s="6">
        <v>6423.0914024610202</v>
      </c>
      <c r="D487" s="6">
        <f t="shared" si="92"/>
        <v>-3.511400331208097E-2</v>
      </c>
      <c r="E487" s="6">
        <v>9.063908676208153E-2</v>
      </c>
      <c r="F487" s="6">
        <v>6.2600000000000003E-2</v>
      </c>
      <c r="G487" s="6">
        <v>0.203654</v>
      </c>
      <c r="H487" s="6">
        <v>3.6929547201898207E-2</v>
      </c>
      <c r="I487" s="6">
        <v>3.6263987886292523E-2</v>
      </c>
      <c r="J487" s="6">
        <v>3.6263987886292523E-2</v>
      </c>
      <c r="K487" s="6">
        <v>315.34395637188697</v>
      </c>
      <c r="L487" s="6">
        <v>3.7490631890031187E-3</v>
      </c>
      <c r="M487" s="6">
        <v>3.7420529673185365E-3</v>
      </c>
      <c r="N487" s="6">
        <v>3.7420529673185365E-3</v>
      </c>
      <c r="O487" s="6">
        <v>61.163041836810997</v>
      </c>
      <c r="P487" s="6">
        <v>3.8137779423912811E-2</v>
      </c>
      <c r="Q487" s="6">
        <v>3.7428511410954331E-2</v>
      </c>
      <c r="R487" s="6">
        <v>3.7428511410954331E-2</v>
      </c>
      <c r="S487" s="6">
        <v>0.189502004915299</v>
      </c>
      <c r="T487" s="6">
        <v>3.3050280050098031E-2</v>
      </c>
      <c r="U487" s="6">
        <v>3.2515862767198318E-2</v>
      </c>
      <c r="V487" s="6">
        <v>3.2515862767198318E-2</v>
      </c>
      <c r="W487" s="6">
        <v>4636291555.8787899</v>
      </c>
      <c r="X487" s="6">
        <v>-0.22741581563614852</v>
      </c>
      <c r="Y487" s="6">
        <v>-0.22741581563614852</v>
      </c>
      <c r="Z487" s="6">
        <v>133388000</v>
      </c>
      <c r="AA487" s="6">
        <v>-0.45304542509656626</v>
      </c>
      <c r="AB487" s="6">
        <v>-0.45304542509656626</v>
      </c>
      <c r="AC487" s="6">
        <v>783366133.85576403</v>
      </c>
      <c r="AD487" s="6">
        <v>-0.33213662588237791</v>
      </c>
      <c r="AE487" s="6">
        <v>-0.33213662588237791</v>
      </c>
      <c r="AF487" s="6">
        <v>154318143.110291</v>
      </c>
      <c r="AG487" s="6">
        <v>-0.38930739112670804</v>
      </c>
      <c r="AH487" s="6">
        <v>-0.38930739112670804</v>
      </c>
      <c r="AI487" s="6">
        <v>7281788.6048019901</v>
      </c>
      <c r="AJ487" s="6">
        <v>-0.42151741203940679</v>
      </c>
      <c r="AK487" s="6">
        <v>-0.42151741203940679</v>
      </c>
      <c r="AL487" s="6">
        <v>16678174.99999995</v>
      </c>
      <c r="AM487" s="6">
        <v>2.2117621969386055E-4</v>
      </c>
      <c r="AN487" s="6">
        <v>38622870410.999985</v>
      </c>
      <c r="AO487" s="11">
        <f t="shared" si="93"/>
        <v>2.370304731012469E-3</v>
      </c>
      <c r="AP487" s="6">
        <v>95709558.000000045</v>
      </c>
      <c r="AQ487" s="11">
        <f t="shared" si="94"/>
        <v>6.37782766296667E-4</v>
      </c>
      <c r="AR487" s="6">
        <v>53816306.999999925</v>
      </c>
      <c r="AS487" s="11">
        <f t="shared" si="95"/>
        <v>8.7829284494647707E-4</v>
      </c>
      <c r="AT487" s="6">
        <v>8999999999</v>
      </c>
      <c r="AU487" s="6">
        <v>0</v>
      </c>
      <c r="AV487" s="6">
        <v>1208</v>
      </c>
      <c r="AW487" s="6">
        <v>41.41</v>
      </c>
      <c r="AX487" s="6">
        <v>-2.4090099932070935E-3</v>
      </c>
      <c r="AY487" s="6">
        <v>-2.4090099932070935E-3</v>
      </c>
      <c r="AZ487" s="6">
        <v>2584.8400879999999</v>
      </c>
      <c r="BA487" s="6">
        <v>9.8363433830379746E-4</v>
      </c>
      <c r="BB487" s="6">
        <v>9.8363433830379746E-4</v>
      </c>
      <c r="BC487" s="6">
        <v>0.85709999999999997</v>
      </c>
      <c r="BD487" s="6">
        <f t="shared" si="84"/>
        <v>0.85709999999999997</v>
      </c>
      <c r="BE487" s="6">
        <f t="shared" si="85"/>
        <v>0.85709999999999997</v>
      </c>
      <c r="BF487" s="6">
        <v>6.6405000000000003</v>
      </c>
      <c r="BG487" s="6">
        <f t="shared" si="86"/>
        <v>6.6405000000000003</v>
      </c>
      <c r="BH487" s="6">
        <f t="shared" si="87"/>
        <v>6.6405000000000003</v>
      </c>
      <c r="BI487" s="6">
        <v>3.1669999999999998</v>
      </c>
      <c r="BJ487" s="6">
        <f t="shared" si="88"/>
        <v>3.1669999999999998</v>
      </c>
      <c r="BK487" s="6">
        <f t="shared" si="89"/>
        <v>3.1669999999999998</v>
      </c>
      <c r="BL487" s="6">
        <v>64.45</v>
      </c>
      <c r="BM487" s="6">
        <f t="shared" si="90"/>
        <v>64.45</v>
      </c>
      <c r="BN487" s="6">
        <f t="shared" si="91"/>
        <v>64.45</v>
      </c>
      <c r="BO487" s="6">
        <v>59</v>
      </c>
      <c r="BP487" s="6">
        <v>24</v>
      </c>
      <c r="BQ487" s="6">
        <v>69134</v>
      </c>
      <c r="BR487" s="6">
        <v>11.143816393822718</v>
      </c>
    </row>
    <row r="488" spans="1:70" x14ac:dyDescent="0.25">
      <c r="A488" s="6">
        <v>487</v>
      </c>
      <c r="B488" s="7">
        <v>43053</v>
      </c>
      <c r="C488" s="6">
        <v>6652.21677956026</v>
      </c>
      <c r="D488" s="6">
        <f t="shared" si="92"/>
        <v>3.5672133983871063E-2</v>
      </c>
      <c r="E488" s="6">
        <v>3.5050620760605632E-2</v>
      </c>
      <c r="F488" s="6">
        <v>3.5050620760605632E-2</v>
      </c>
      <c r="G488" s="6">
        <v>0.20995</v>
      </c>
      <c r="H488" s="6">
        <v>3.0915179667475208E-2</v>
      </c>
      <c r="I488" s="6">
        <v>3.0446931686812138E-2</v>
      </c>
      <c r="J488" s="6">
        <v>3.0446931686812138E-2</v>
      </c>
      <c r="K488" s="6">
        <v>338.93762740650101</v>
      </c>
      <c r="L488" s="6">
        <v>7.4818846398913952E-2</v>
      </c>
      <c r="M488" s="6">
        <v>7.215213240162742E-2</v>
      </c>
      <c r="N488" s="6">
        <v>7.215213240162742E-2</v>
      </c>
      <c r="O488" s="6">
        <v>63.337990726847799</v>
      </c>
      <c r="P488" s="6">
        <v>3.5559854852212539E-2</v>
      </c>
      <c r="Q488" s="6">
        <v>3.494220303398328E-2</v>
      </c>
      <c r="R488" s="6">
        <v>3.494220303398328E-2</v>
      </c>
      <c r="S488" s="6">
        <v>0.19135719160304501</v>
      </c>
      <c r="T488" s="6">
        <v>9.789799789058768E-3</v>
      </c>
      <c r="U488" s="6">
        <v>9.7421901726655741E-3</v>
      </c>
      <c r="V488" s="6">
        <v>9.7421901726655741E-3</v>
      </c>
      <c r="W488" s="6">
        <v>1824550614.66447</v>
      </c>
      <c r="X488" s="6">
        <v>-0.60646335704428456</v>
      </c>
      <c r="Y488" s="6">
        <v>-0.42460100000000001</v>
      </c>
      <c r="Z488" s="6">
        <v>127124000</v>
      </c>
      <c r="AA488" s="6">
        <v>-4.6960746094101419E-2</v>
      </c>
      <c r="AB488" s="6">
        <v>-4.6960746094101419E-2</v>
      </c>
      <c r="AC488" s="6">
        <v>507718197.434228</v>
      </c>
      <c r="AD488" s="6">
        <v>-0.35187624854904598</v>
      </c>
      <c r="AE488" s="6">
        <v>-0.35187624854904598</v>
      </c>
      <c r="AF488" s="6">
        <v>71548628.704233304</v>
      </c>
      <c r="AG488" s="6">
        <v>-0.53635633981742781</v>
      </c>
      <c r="AH488" s="6">
        <v>-0.49238500000000002</v>
      </c>
      <c r="AI488" s="6">
        <v>3993739.5534419501</v>
      </c>
      <c r="AJ488" s="6">
        <v>-0.45154415073128179</v>
      </c>
      <c r="AK488" s="6">
        <v>-0.45154415073128179</v>
      </c>
      <c r="AL488" s="6">
        <v>16679812.000000063</v>
      </c>
      <c r="AM488" s="6">
        <v>9.8152225894837197E-5</v>
      </c>
      <c r="AN488" s="6">
        <v>38622870411</v>
      </c>
      <c r="AO488" s="11">
        <f t="shared" si="93"/>
        <v>3.9507133727052616E-16</v>
      </c>
      <c r="AP488" s="6">
        <v>95729591.999999821</v>
      </c>
      <c r="AQ488" s="11">
        <f t="shared" si="94"/>
        <v>2.0932078695605797E-4</v>
      </c>
      <c r="AR488" s="6">
        <v>53829956.999999911</v>
      </c>
      <c r="AS488" s="11">
        <f t="shared" si="95"/>
        <v>2.5364059261786799E-4</v>
      </c>
      <c r="AT488" s="6">
        <v>8999999999</v>
      </c>
      <c r="AU488" s="6">
        <v>0</v>
      </c>
      <c r="AV488" s="6">
        <v>1208</v>
      </c>
      <c r="AW488" s="6">
        <v>40.880001</v>
      </c>
      <c r="AX488" s="6">
        <v>-1.2798816710939305E-2</v>
      </c>
      <c r="AY488" s="6">
        <v>-9.9590000000000008E-3</v>
      </c>
      <c r="AZ488" s="6">
        <v>2578.8701169999999</v>
      </c>
      <c r="BA488" s="6">
        <v>-2.3096094136404416E-3</v>
      </c>
      <c r="BB488" s="6">
        <v>-2.3096094136404416E-3</v>
      </c>
      <c r="BC488" s="6">
        <v>0.84760000000000002</v>
      </c>
      <c r="BD488" s="6">
        <f t="shared" si="84"/>
        <v>0.84760000000000002</v>
      </c>
      <c r="BE488" s="6">
        <f t="shared" si="85"/>
        <v>0.84760000000000002</v>
      </c>
      <c r="BF488" s="6">
        <v>6.6363000000000003</v>
      </c>
      <c r="BG488" s="6">
        <f t="shared" si="86"/>
        <v>6.6363000000000003</v>
      </c>
      <c r="BH488" s="6">
        <f t="shared" si="87"/>
        <v>6.6363000000000003</v>
      </c>
      <c r="BI488" s="6">
        <v>3.1019999999999999</v>
      </c>
      <c r="BJ488" s="6">
        <f t="shared" si="88"/>
        <v>3.1019999999999999</v>
      </c>
      <c r="BK488" s="6">
        <f t="shared" si="89"/>
        <v>3.1019999999999999</v>
      </c>
      <c r="BL488" s="6">
        <v>64.349999999999994</v>
      </c>
      <c r="BM488" s="6">
        <f t="shared" si="90"/>
        <v>64.349999999999994</v>
      </c>
      <c r="BN488" s="6">
        <f t="shared" si="91"/>
        <v>64.349999999999994</v>
      </c>
      <c r="BO488" s="6">
        <v>59</v>
      </c>
      <c r="BP488" s="6">
        <v>24</v>
      </c>
      <c r="BQ488" s="6">
        <v>66040</v>
      </c>
      <c r="BR488" s="6">
        <v>11.098031040257398</v>
      </c>
    </row>
    <row r="489" spans="1:70" x14ac:dyDescent="0.25">
      <c r="A489" s="6">
        <v>488</v>
      </c>
      <c r="B489" s="7">
        <v>43054</v>
      </c>
      <c r="C489" s="6">
        <v>7297.6688363325602</v>
      </c>
      <c r="D489" s="6">
        <f t="shared" si="92"/>
        <v>9.7028115312707441E-2</v>
      </c>
      <c r="E489" s="6">
        <v>9.2604810237875451E-2</v>
      </c>
      <c r="F489" s="6">
        <v>6.2600000000000003E-2</v>
      </c>
      <c r="G489" s="6">
        <v>0.212758</v>
      </c>
      <c r="H489" s="6">
        <v>1.3374613003096E-2</v>
      </c>
      <c r="I489" s="6">
        <v>1.3285962436524511E-2</v>
      </c>
      <c r="J489" s="6">
        <v>1.3285962436524511E-2</v>
      </c>
      <c r="K489" s="6">
        <v>334.286932546348</v>
      </c>
      <c r="L489" s="6">
        <v>-1.3721388491857387E-2</v>
      </c>
      <c r="M489" s="6">
        <v>-1.3816396841688006E-2</v>
      </c>
      <c r="N489" s="6">
        <v>-1.3816396841688006E-2</v>
      </c>
      <c r="O489" s="6">
        <v>63.886315419714499</v>
      </c>
      <c r="P489" s="6">
        <v>8.6571216828050628E-3</v>
      </c>
      <c r="Q489" s="6">
        <v>8.6198636818378693E-3</v>
      </c>
      <c r="R489" s="6">
        <v>8.6198636818378693E-3</v>
      </c>
      <c r="S489" s="6">
        <v>0.19504061374891399</v>
      </c>
      <c r="T489" s="6">
        <v>1.9248935015256371E-2</v>
      </c>
      <c r="U489" s="6">
        <v>1.9066017845702433E-2</v>
      </c>
      <c r="V489" s="6">
        <v>1.9066017845702433E-2</v>
      </c>
      <c r="W489" s="6">
        <v>2935591360.1377802</v>
      </c>
      <c r="X489" s="6">
        <v>0.60893939392173435</v>
      </c>
      <c r="Y489" s="6">
        <v>0.60893939392173435</v>
      </c>
      <c r="Z489" s="6">
        <v>100024000</v>
      </c>
      <c r="AA489" s="6">
        <v>-0.21317768478021459</v>
      </c>
      <c r="AB489" s="6">
        <v>-0.21317768478021459</v>
      </c>
      <c r="AC489" s="6">
        <v>518053273.60858703</v>
      </c>
      <c r="AD489" s="6">
        <v>2.0355930172658177E-2</v>
      </c>
      <c r="AE489" s="6">
        <v>2.0355930172658177E-2</v>
      </c>
      <c r="AF489" s="6">
        <v>154600784.09017</v>
      </c>
      <c r="AG489" s="6">
        <v>1.1607791356736759</v>
      </c>
      <c r="AH489" s="6">
        <v>1.1607791356736759</v>
      </c>
      <c r="AI489" s="6">
        <v>4507815.2433984801</v>
      </c>
      <c r="AJ489" s="6">
        <v>0.12872038426078156</v>
      </c>
      <c r="AK489" s="6">
        <v>0.12872038426078156</v>
      </c>
      <c r="AL489" s="6">
        <v>16681687</v>
      </c>
      <c r="AM489" s="6">
        <v>1.1241133892496287E-4</v>
      </c>
      <c r="AN489" s="6">
        <v>38622892458.999992</v>
      </c>
      <c r="AO489" s="11">
        <f t="shared" si="93"/>
        <v>5.7085348027605993E-7</v>
      </c>
      <c r="AP489" s="6">
        <v>95750073.999999911</v>
      </c>
      <c r="AQ489" s="11">
        <f t="shared" si="94"/>
        <v>2.1395682956728204E-4</v>
      </c>
      <c r="AR489" s="6">
        <v>53843107.000000037</v>
      </c>
      <c r="AS489" s="11">
        <f t="shared" si="95"/>
        <v>2.4428776712800797E-4</v>
      </c>
      <c r="AT489" s="6">
        <v>8999999999</v>
      </c>
      <c r="AU489" s="6">
        <v>0</v>
      </c>
      <c r="AV489" s="6">
        <v>1208</v>
      </c>
      <c r="AW489" s="6">
        <v>40.720001000000003</v>
      </c>
      <c r="AX489" s="6">
        <v>-3.9138942291120932E-3</v>
      </c>
      <c r="AY489" s="6">
        <v>-3.9138942291120932E-3</v>
      </c>
      <c r="AZ489" s="6">
        <v>2564.6201169999999</v>
      </c>
      <c r="BA489" s="6">
        <v>-5.5256757236680949E-3</v>
      </c>
      <c r="BB489" s="6">
        <v>-5.5256757236680949E-3</v>
      </c>
      <c r="BC489" s="6">
        <v>0.84809999999999997</v>
      </c>
      <c r="BD489" s="6">
        <f t="shared" si="84"/>
        <v>0.84809999999999997</v>
      </c>
      <c r="BE489" s="6">
        <f t="shared" si="85"/>
        <v>0.84809999999999997</v>
      </c>
      <c r="BF489" s="6">
        <v>6.6234999999999999</v>
      </c>
      <c r="BG489" s="6">
        <f t="shared" si="86"/>
        <v>6.6234999999999999</v>
      </c>
      <c r="BH489" s="6">
        <f t="shared" si="87"/>
        <v>6.6234999999999999</v>
      </c>
      <c r="BI489" s="6">
        <v>3.08</v>
      </c>
      <c r="BJ489" s="6">
        <f t="shared" si="88"/>
        <v>3.08</v>
      </c>
      <c r="BK489" s="6">
        <f t="shared" si="89"/>
        <v>3.08</v>
      </c>
      <c r="BL489" s="6">
        <v>64.2</v>
      </c>
      <c r="BM489" s="6">
        <f t="shared" si="90"/>
        <v>64.2</v>
      </c>
      <c r="BN489" s="6">
        <f t="shared" si="91"/>
        <v>64.2</v>
      </c>
      <c r="BO489" s="6">
        <v>59</v>
      </c>
      <c r="BP489" s="6">
        <v>24</v>
      </c>
      <c r="BQ489" s="6">
        <v>59837</v>
      </c>
      <c r="BR489" s="6">
        <v>10.999396189629923</v>
      </c>
    </row>
    <row r="490" spans="1:70" x14ac:dyDescent="0.25">
      <c r="A490" s="6">
        <v>489</v>
      </c>
      <c r="B490" s="7">
        <v>43055</v>
      </c>
      <c r="C490" s="6">
        <v>7814.9444036566001</v>
      </c>
      <c r="D490" s="6">
        <f t="shared" si="92"/>
        <v>7.088230213307356E-2</v>
      </c>
      <c r="E490" s="6">
        <v>6.8482890126095819E-2</v>
      </c>
      <c r="F490" s="6">
        <v>6.2600000000000003E-2</v>
      </c>
      <c r="G490" s="6">
        <v>0.22341800000000001</v>
      </c>
      <c r="H490" s="6">
        <v>5.0103873884883306E-2</v>
      </c>
      <c r="I490" s="6">
        <v>4.8889086785841362E-2</v>
      </c>
      <c r="J490" s="6">
        <v>4.8889086785841362E-2</v>
      </c>
      <c r="K490" s="6">
        <v>330.02131564691098</v>
      </c>
      <c r="L490" s="6">
        <v>-1.2760345930798847E-2</v>
      </c>
      <c r="M490" s="6">
        <v>-1.2842458415286678E-2</v>
      </c>
      <c r="N490" s="6">
        <v>-1.2842458415286678E-2</v>
      </c>
      <c r="O490" s="6">
        <v>71.427385575798795</v>
      </c>
      <c r="P490" s="6">
        <v>0.11803889622592349</v>
      </c>
      <c r="Q490" s="6">
        <v>0.11157616502747084</v>
      </c>
      <c r="R490" s="6">
        <v>9.8500000000000004E-2</v>
      </c>
      <c r="S490" s="6">
        <v>0.195506925595756</v>
      </c>
      <c r="T490" s="6">
        <v>2.3908448495876759E-3</v>
      </c>
      <c r="U490" s="6">
        <v>2.387991327354606E-3</v>
      </c>
      <c r="V490" s="6">
        <v>2.387991327354606E-3</v>
      </c>
      <c r="W490" s="6">
        <v>3413089663.2045999</v>
      </c>
      <c r="X490" s="6">
        <v>0.1626583009988177</v>
      </c>
      <c r="Y490" s="6">
        <v>0.1626583009988177</v>
      </c>
      <c r="Z490" s="6">
        <v>1003870000</v>
      </c>
      <c r="AA490" s="6">
        <v>9.0362912900903787</v>
      </c>
      <c r="AB490" s="6">
        <v>2.2906040000000001</v>
      </c>
      <c r="AC490" s="6">
        <v>540577805.46828794</v>
      </c>
      <c r="AD490" s="6">
        <v>4.3479180630985131E-2</v>
      </c>
      <c r="AE490" s="6">
        <v>4.3479180630985131E-2</v>
      </c>
      <c r="AF490" s="6">
        <v>341671323.55087698</v>
      </c>
      <c r="AG490" s="6">
        <v>1.2100232257011012</v>
      </c>
      <c r="AH490" s="6">
        <v>1.2100232257011012</v>
      </c>
      <c r="AI490" s="6">
        <v>9899008.3861513194</v>
      </c>
      <c r="AJ490" s="6">
        <v>1.1959658618768885</v>
      </c>
      <c r="AK490" s="6">
        <v>1.1959658618768885</v>
      </c>
      <c r="AL490" s="6">
        <v>16683586.999999998</v>
      </c>
      <c r="AM490" s="6">
        <v>1.1389735342703273E-4</v>
      </c>
      <c r="AN490" s="6">
        <v>38622892458.999985</v>
      </c>
      <c r="AO490" s="11">
        <f t="shared" si="93"/>
        <v>-1.9753555587140345E-16</v>
      </c>
      <c r="AP490" s="6">
        <v>95770300.000000119</v>
      </c>
      <c r="AQ490" s="11">
        <f t="shared" si="94"/>
        <v>2.1123743465940962E-4</v>
      </c>
      <c r="AR490" s="6">
        <v>53856032.999999948</v>
      </c>
      <c r="AS490" s="11">
        <f t="shared" si="95"/>
        <v>2.4006786978155966E-4</v>
      </c>
      <c r="AT490" s="6">
        <v>8999999999</v>
      </c>
      <c r="AU490" s="6">
        <v>0</v>
      </c>
      <c r="AV490" s="6">
        <v>1208</v>
      </c>
      <c r="AW490" s="6">
        <v>40.639999000000003</v>
      </c>
      <c r="AX490" s="6">
        <v>-1.9646856099045859E-3</v>
      </c>
      <c r="AY490" s="6">
        <v>-1.9646856099045859E-3</v>
      </c>
      <c r="AZ490" s="6">
        <v>2585.639893</v>
      </c>
      <c r="BA490" s="6">
        <v>8.1960583014486638E-3</v>
      </c>
      <c r="BB490" s="6">
        <v>8.1960583014486638E-3</v>
      </c>
      <c r="BC490" s="6">
        <v>0.84960000000000002</v>
      </c>
      <c r="BD490" s="6">
        <f t="shared" si="84"/>
        <v>0.84960000000000002</v>
      </c>
      <c r="BE490" s="6">
        <f t="shared" si="85"/>
        <v>0.84960000000000002</v>
      </c>
      <c r="BF490" s="6">
        <v>6.6307</v>
      </c>
      <c r="BG490" s="6">
        <f t="shared" si="86"/>
        <v>6.6307</v>
      </c>
      <c r="BH490" s="6">
        <f t="shared" si="87"/>
        <v>6.6307</v>
      </c>
      <c r="BI490" s="6">
        <v>3.0529999999999999</v>
      </c>
      <c r="BJ490" s="6">
        <f t="shared" si="88"/>
        <v>3.0529999999999999</v>
      </c>
      <c r="BK490" s="6">
        <f t="shared" si="89"/>
        <v>3.0529999999999999</v>
      </c>
      <c r="BL490" s="6">
        <v>60.55</v>
      </c>
      <c r="BM490" s="6">
        <f t="shared" si="90"/>
        <v>60.55</v>
      </c>
      <c r="BN490" s="6">
        <f t="shared" si="91"/>
        <v>60.55</v>
      </c>
      <c r="BO490" s="6">
        <v>59</v>
      </c>
      <c r="BP490" s="6">
        <v>24</v>
      </c>
      <c r="BQ490" s="6">
        <v>60843</v>
      </c>
      <c r="BR490" s="6">
        <v>11.016068490431634</v>
      </c>
    </row>
    <row r="491" spans="1:70" x14ac:dyDescent="0.25">
      <c r="A491" s="6">
        <v>490</v>
      </c>
      <c r="B491" s="7">
        <v>43056</v>
      </c>
      <c r="C491" s="6">
        <v>7783.5424647638802</v>
      </c>
      <c r="D491" s="6">
        <f t="shared" si="92"/>
        <v>-4.0181909519442054E-3</v>
      </c>
      <c r="E491" s="6">
        <v>-4.0262855723039699E-3</v>
      </c>
      <c r="F491" s="6">
        <v>-4.0262855723039699E-3</v>
      </c>
      <c r="G491" s="6">
        <v>0.22718099999999999</v>
      </c>
      <c r="H491" s="6">
        <v>1.6842868524469777E-2</v>
      </c>
      <c r="I491" s="6">
        <v>1.6702600236952265E-2</v>
      </c>
      <c r="J491" s="6">
        <v>1.6702600236952265E-2</v>
      </c>
      <c r="K491" s="6">
        <v>333.35125503718098</v>
      </c>
      <c r="L491" s="6">
        <v>1.0090073678248993E-2</v>
      </c>
      <c r="M491" s="6">
        <v>1.0039508736354919E-2</v>
      </c>
      <c r="N491" s="6">
        <v>1.0039508736354919E-2</v>
      </c>
      <c r="O491" s="6">
        <v>67.905772479758994</v>
      </c>
      <c r="P491" s="6">
        <v>-4.9303401876618629E-2</v>
      </c>
      <c r="Q491" s="6">
        <v>-5.0560301909678959E-2</v>
      </c>
      <c r="R491" s="6">
        <v>-5.0560301909678959E-2</v>
      </c>
      <c r="S491" s="6">
        <v>0.19271926065870701</v>
      </c>
      <c r="T491" s="6">
        <v>-1.4258650574931362E-2</v>
      </c>
      <c r="U491" s="6">
        <v>-1.4361281890531558E-2</v>
      </c>
      <c r="V491" s="6">
        <v>-1.4361281890531558E-2</v>
      </c>
      <c r="W491" s="6">
        <v>3245859431.0495501</v>
      </c>
      <c r="X491" s="6">
        <v>-4.8996729842143934E-2</v>
      </c>
      <c r="Y491" s="6">
        <v>-4.8996729842143934E-2</v>
      </c>
      <c r="Z491" s="6">
        <v>404303000</v>
      </c>
      <c r="AA491" s="6">
        <v>-0.59725562074770633</v>
      </c>
      <c r="AB491" s="6">
        <v>-0.52732100000000004</v>
      </c>
      <c r="AC491" s="6">
        <v>408873409.22370499</v>
      </c>
      <c r="AD491" s="6">
        <v>-0.24363633673508106</v>
      </c>
      <c r="AE491" s="6">
        <v>-0.24363633673508106</v>
      </c>
      <c r="AF491" s="6">
        <v>300545245.83423901</v>
      </c>
      <c r="AG491" s="6">
        <v>-0.12036736735535267</v>
      </c>
      <c r="AH491" s="6">
        <v>-0.12036736735535267</v>
      </c>
      <c r="AI491" s="6">
        <v>5570935.4270323804</v>
      </c>
      <c r="AJ491" s="6">
        <v>-0.43722288034162077</v>
      </c>
      <c r="AK491" s="6">
        <v>-0.43722288034162077</v>
      </c>
      <c r="AL491" s="6">
        <v>16684611.999999998</v>
      </c>
      <c r="AM491" s="6">
        <v>6.1437627292020602E-5</v>
      </c>
      <c r="AN491" s="6">
        <v>38622892459.000008</v>
      </c>
      <c r="AO491" s="11">
        <f t="shared" si="93"/>
        <v>5.9260666761421048E-16</v>
      </c>
      <c r="AP491" s="6">
        <v>95790734.000000119</v>
      </c>
      <c r="AQ491" s="11">
        <f t="shared" si="94"/>
        <v>2.1336468612920679E-4</v>
      </c>
      <c r="AR491" s="6">
        <v>53869658.000000015</v>
      </c>
      <c r="AS491" s="11">
        <f t="shared" si="95"/>
        <v>2.5298929834039331E-4</v>
      </c>
      <c r="AT491" s="6">
        <v>8999999999</v>
      </c>
      <c r="AU491" s="6">
        <v>0</v>
      </c>
      <c r="AV491" s="6">
        <v>1208</v>
      </c>
      <c r="AW491" s="6">
        <v>40.98</v>
      </c>
      <c r="AX491" s="6">
        <v>8.3661665444429208E-3</v>
      </c>
      <c r="AY491" s="6">
        <v>8.3661665444429208E-3</v>
      </c>
      <c r="AZ491" s="6">
        <v>2578.8500979999999</v>
      </c>
      <c r="BA491" s="6">
        <v>-2.6259631197607532E-3</v>
      </c>
      <c r="BB491" s="6">
        <v>-2.6259631197607532E-3</v>
      </c>
      <c r="BC491" s="6">
        <v>0.8478</v>
      </c>
      <c r="BD491" s="6">
        <f t="shared" si="84"/>
        <v>0.8478</v>
      </c>
      <c r="BE491" s="6">
        <f t="shared" si="85"/>
        <v>0.8478</v>
      </c>
      <c r="BF491" s="6">
        <v>6.6266999999999996</v>
      </c>
      <c r="BG491" s="6">
        <f t="shared" si="86"/>
        <v>6.6266999999999996</v>
      </c>
      <c r="BH491" s="6">
        <f t="shared" si="87"/>
        <v>6.6266999999999996</v>
      </c>
      <c r="BI491" s="6">
        <v>3.097</v>
      </c>
      <c r="BJ491" s="6">
        <f t="shared" si="88"/>
        <v>3.097</v>
      </c>
      <c r="BK491" s="6">
        <f t="shared" si="89"/>
        <v>3.097</v>
      </c>
      <c r="BL491" s="6">
        <v>64.2</v>
      </c>
      <c r="BM491" s="6">
        <f t="shared" si="90"/>
        <v>64.2</v>
      </c>
      <c r="BN491" s="6">
        <f t="shared" si="91"/>
        <v>64.2</v>
      </c>
      <c r="BO491" s="6">
        <v>59</v>
      </c>
      <c r="BP491" s="6">
        <v>24</v>
      </c>
      <c r="BQ491" s="6">
        <v>74461</v>
      </c>
      <c r="BR491" s="6">
        <v>11.218044207125075</v>
      </c>
    </row>
    <row r="492" spans="1:70" x14ac:dyDescent="0.25">
      <c r="A492" s="6">
        <v>491</v>
      </c>
      <c r="B492" s="7">
        <v>43059</v>
      </c>
      <c r="C492" s="6">
        <v>8220.5099661765398</v>
      </c>
      <c r="D492" s="6">
        <f t="shared" si="92"/>
        <v>5.6139926439768631E-2</v>
      </c>
      <c r="E492" s="6">
        <v>2.5798246329326084E-2</v>
      </c>
      <c r="F492" s="6">
        <v>2.5798246329326084E-2</v>
      </c>
      <c r="G492" s="6">
        <v>0.23980399999999999</v>
      </c>
      <c r="H492" s="6">
        <v>3.9313838939380133E-2</v>
      </c>
      <c r="I492" s="6">
        <v>3.8560725158514123E-2</v>
      </c>
      <c r="J492" s="6">
        <v>3.8560725158514123E-2</v>
      </c>
      <c r="K492" s="6">
        <v>365.786815977961</v>
      </c>
      <c r="L492" s="6">
        <v>3.4945777393658589E-2</v>
      </c>
      <c r="M492" s="6">
        <v>3.4349036353347004E-2</v>
      </c>
      <c r="N492" s="6">
        <v>3.4349036353347004E-2</v>
      </c>
      <c r="O492" s="6">
        <v>72.267666741191306</v>
      </c>
      <c r="P492" s="6">
        <v>1.1425101326912088E-2</v>
      </c>
      <c r="Q492" s="6">
        <v>1.1360327752958371E-2</v>
      </c>
      <c r="R492" s="6">
        <v>1.1360327752958371E-2</v>
      </c>
      <c r="S492" s="6">
        <v>0.211856736788963</v>
      </c>
      <c r="T492" s="6">
        <v>5.237305490572728E-2</v>
      </c>
      <c r="U492" s="6">
        <v>5.1047666383903144E-2</v>
      </c>
      <c r="V492" s="6">
        <v>5.1047666383903144E-2</v>
      </c>
      <c r="W492" s="6">
        <v>1706394365.70662</v>
      </c>
      <c r="X492" s="6">
        <v>8.4960341220143829E-2</v>
      </c>
      <c r="Y492" s="6">
        <v>8.4960341220143829E-2</v>
      </c>
      <c r="Z492" s="6">
        <v>212055000</v>
      </c>
      <c r="AA492" s="6">
        <v>9.4443526910134398E-2</v>
      </c>
      <c r="AB492" s="6">
        <v>9.4443526910134398E-2</v>
      </c>
      <c r="AC492" s="6">
        <v>511630930.90611702</v>
      </c>
      <c r="AD492" s="6">
        <v>-0.42662551993940684</v>
      </c>
      <c r="AE492" s="6">
        <v>-0.42662551993940684</v>
      </c>
      <c r="AF492" s="6">
        <v>147064439.19125301</v>
      </c>
      <c r="AG492" s="6">
        <v>-0.23351339095508689</v>
      </c>
      <c r="AH492" s="6">
        <v>-0.23351339095508689</v>
      </c>
      <c r="AI492" s="6">
        <v>9488344.1944820508</v>
      </c>
      <c r="AJ492" s="6">
        <v>0.64218116458494667</v>
      </c>
      <c r="AK492" s="6">
        <v>0.64218116458494667</v>
      </c>
      <c r="AL492" s="6">
        <v>16691549.999999998</v>
      </c>
      <c r="AM492" s="6">
        <v>4.1583226508353931E-4</v>
      </c>
      <c r="AN492" s="6">
        <v>38622892459.000023</v>
      </c>
      <c r="AO492" s="11">
        <f t="shared" si="93"/>
        <v>3.9507111174280676E-16</v>
      </c>
      <c r="AP492" s="6">
        <v>95851874.999999955</v>
      </c>
      <c r="AQ492" s="11">
        <f t="shared" si="94"/>
        <v>6.3827676693484789E-4</v>
      </c>
      <c r="AR492" s="6">
        <v>53919908.000000067</v>
      </c>
      <c r="AS492" s="11">
        <f t="shared" si="95"/>
        <v>9.3280711008137719E-4</v>
      </c>
      <c r="AT492" s="6">
        <v>8999999999</v>
      </c>
      <c r="AU492" s="6">
        <v>0</v>
      </c>
      <c r="AV492" s="6">
        <v>1239</v>
      </c>
      <c r="AW492" s="6">
        <v>40.849997999999999</v>
      </c>
      <c r="AX492" s="6">
        <v>-3.172327964860847E-3</v>
      </c>
      <c r="AY492" s="6">
        <v>-3.172327964860847E-3</v>
      </c>
      <c r="AZ492" s="6">
        <v>2582.139893</v>
      </c>
      <c r="BA492" s="6">
        <v>1.2756829109809469E-3</v>
      </c>
      <c r="BB492" s="6">
        <v>1.2756829109809469E-3</v>
      </c>
      <c r="BC492" s="6">
        <v>0.85240000000000005</v>
      </c>
      <c r="BD492" s="6">
        <f t="shared" si="84"/>
        <v>0.85240000000000005</v>
      </c>
      <c r="BE492" s="6">
        <f t="shared" si="85"/>
        <v>0.85240000000000005</v>
      </c>
      <c r="BF492" s="6">
        <v>6.6349999999999998</v>
      </c>
      <c r="BG492" s="6">
        <f t="shared" si="86"/>
        <v>6.6349999999999998</v>
      </c>
      <c r="BH492" s="6">
        <f t="shared" si="87"/>
        <v>6.6349999999999998</v>
      </c>
      <c r="BI492" s="6">
        <v>3.0470000000000002</v>
      </c>
      <c r="BJ492" s="6">
        <f t="shared" si="88"/>
        <v>3.0470000000000002</v>
      </c>
      <c r="BK492" s="6">
        <f t="shared" si="89"/>
        <v>3.0470000000000002</v>
      </c>
      <c r="BL492" s="6">
        <v>64.2</v>
      </c>
      <c r="BM492" s="6">
        <f t="shared" si="90"/>
        <v>64.2</v>
      </c>
      <c r="BN492" s="6">
        <f t="shared" si="91"/>
        <v>64.2</v>
      </c>
      <c r="BO492" s="6">
        <v>73</v>
      </c>
      <c r="BP492" s="6">
        <v>56</v>
      </c>
      <c r="BQ492" s="6">
        <v>73022</v>
      </c>
      <c r="BR492" s="6">
        <v>11.198529739000024</v>
      </c>
    </row>
    <row r="493" spans="1:70" x14ac:dyDescent="0.25">
      <c r="A493" s="6">
        <v>492</v>
      </c>
      <c r="B493" s="7">
        <v>43060</v>
      </c>
      <c r="C493" s="6">
        <v>8114.1336795441603</v>
      </c>
      <c r="D493" s="6">
        <f t="shared" si="92"/>
        <v>-1.2940351276267168E-2</v>
      </c>
      <c r="E493" s="6">
        <v>-1.3024807004188456E-2</v>
      </c>
      <c r="F493" s="6">
        <v>-1.3024807004188456E-2</v>
      </c>
      <c r="G493" s="6">
        <v>0.23285400000000001</v>
      </c>
      <c r="H493" s="6">
        <v>-2.8982001968274024E-2</v>
      </c>
      <c r="I493" s="6">
        <v>-2.9410275299539036E-2</v>
      </c>
      <c r="J493" s="6">
        <v>-2.9410275299539036E-2</v>
      </c>
      <c r="K493" s="6">
        <v>361.055822571048</v>
      </c>
      <c r="L493" s="6">
        <v>-1.2933745012827493E-2</v>
      </c>
      <c r="M493" s="6">
        <v>-1.3018114155037112E-2</v>
      </c>
      <c r="N493" s="6">
        <v>-1.3018114155037112E-2</v>
      </c>
      <c r="O493" s="6">
        <v>70.022118009094299</v>
      </c>
      <c r="P493" s="6">
        <v>-3.1072661307011355E-2</v>
      </c>
      <c r="Q493" s="6">
        <v>-3.1565655771900417E-2</v>
      </c>
      <c r="R493" s="6">
        <v>-3.1565655771900417E-2</v>
      </c>
      <c r="S493" s="6">
        <v>0.20343285756291099</v>
      </c>
      <c r="T493" s="6">
        <v>-3.9762149430458235E-2</v>
      </c>
      <c r="U493" s="6">
        <v>-4.0574264198006069E-2</v>
      </c>
      <c r="V493" s="6">
        <v>-4.0574264198006069E-2</v>
      </c>
      <c r="W493" s="6">
        <v>2901936853.3606701</v>
      </c>
      <c r="X493" s="6">
        <v>0.70062496201396829</v>
      </c>
      <c r="Y493" s="6">
        <v>0.70062496201396829</v>
      </c>
      <c r="Z493" s="6">
        <v>220314000</v>
      </c>
      <c r="AA493" s="6">
        <v>3.8947442880384806E-2</v>
      </c>
      <c r="AB493" s="6">
        <v>3.8947442880384806E-2</v>
      </c>
      <c r="AC493" s="6">
        <v>667087478.41929197</v>
      </c>
      <c r="AD493" s="6">
        <v>0.30384509247291935</v>
      </c>
      <c r="AE493" s="6">
        <v>0.30384509247291935</v>
      </c>
      <c r="AF493" s="6">
        <v>185395856.43640399</v>
      </c>
      <c r="AG493" s="6">
        <v>0.26064368419684447</v>
      </c>
      <c r="AH493" s="6">
        <v>0.26064368419684447</v>
      </c>
      <c r="AI493" s="6">
        <v>6479935.7958130101</v>
      </c>
      <c r="AJ493" s="6">
        <v>-0.31706358211779262</v>
      </c>
      <c r="AK493" s="6">
        <v>-0.31706358211779262</v>
      </c>
      <c r="AL493" s="6">
        <v>16693724.999999959</v>
      </c>
      <c r="AM493" s="6">
        <v>1.3030545395489843E-4</v>
      </c>
      <c r="AN493" s="6">
        <v>38622870410.999977</v>
      </c>
      <c r="AO493" s="11">
        <f t="shared" si="93"/>
        <v>-5.7085315578529845E-7</v>
      </c>
      <c r="AP493" s="6">
        <v>95872300.99999997</v>
      </c>
      <c r="AQ493" s="11">
        <f t="shared" si="94"/>
        <v>2.1309963941774649E-4</v>
      </c>
      <c r="AR493" s="6">
        <v>53934557.999999985</v>
      </c>
      <c r="AS493" s="11">
        <f t="shared" si="95"/>
        <v>2.7169927663671134E-4</v>
      </c>
      <c r="AT493" s="6">
        <v>8999999999</v>
      </c>
      <c r="AU493" s="6">
        <v>0</v>
      </c>
      <c r="AV493" s="6">
        <v>1239</v>
      </c>
      <c r="AW493" s="6">
        <v>41.029998999999997</v>
      </c>
      <c r="AX493" s="6">
        <v>4.406389444621202E-3</v>
      </c>
      <c r="AY493" s="6">
        <v>4.406389444621202E-3</v>
      </c>
      <c r="AZ493" s="6">
        <v>2599.030029</v>
      </c>
      <c r="BA493" s="6">
        <v>6.5411390164366989E-3</v>
      </c>
      <c r="BB493" s="6">
        <v>6.5411390164366989E-3</v>
      </c>
      <c r="BC493" s="6">
        <v>0.85189999999999999</v>
      </c>
      <c r="BD493" s="6">
        <f t="shared" si="84"/>
        <v>0.85189999999999999</v>
      </c>
      <c r="BE493" s="6">
        <f t="shared" si="85"/>
        <v>0.85189999999999999</v>
      </c>
      <c r="BF493" s="6">
        <v>6.6295999999999999</v>
      </c>
      <c r="BG493" s="6">
        <f t="shared" si="86"/>
        <v>6.6295999999999999</v>
      </c>
      <c r="BH493" s="6">
        <f t="shared" si="87"/>
        <v>6.6295999999999999</v>
      </c>
      <c r="BI493" s="6">
        <v>3.0169999999999999</v>
      </c>
      <c r="BJ493" s="6">
        <f t="shared" si="88"/>
        <v>3.0169999999999999</v>
      </c>
      <c r="BK493" s="6">
        <f t="shared" si="89"/>
        <v>3.0169999999999999</v>
      </c>
      <c r="BL493" s="6">
        <v>64.2</v>
      </c>
      <c r="BM493" s="6">
        <f t="shared" si="90"/>
        <v>64.2</v>
      </c>
      <c r="BN493" s="6">
        <f t="shared" si="91"/>
        <v>64.2</v>
      </c>
      <c r="BO493" s="6">
        <v>73</v>
      </c>
      <c r="BP493" s="6">
        <v>56</v>
      </c>
      <c r="BQ493" s="6">
        <v>76528</v>
      </c>
      <c r="BR493" s="6">
        <v>11.245425032947395</v>
      </c>
    </row>
    <row r="494" spans="1:70" x14ac:dyDescent="0.25">
      <c r="A494" s="6">
        <v>493</v>
      </c>
      <c r="B494" s="7">
        <v>43061</v>
      </c>
      <c r="C494" s="6">
        <v>8257.1238952883505</v>
      </c>
      <c r="D494" s="6">
        <f t="shared" si="92"/>
        <v>1.7622363814965295E-2</v>
      </c>
      <c r="E494" s="6">
        <v>1.7468890381652932E-2</v>
      </c>
      <c r="F494" s="6">
        <v>1.7468890381652932E-2</v>
      </c>
      <c r="G494" s="6">
        <v>0.23863400000000001</v>
      </c>
      <c r="H494" s="6">
        <v>2.4822420916110557E-2</v>
      </c>
      <c r="I494" s="6">
        <v>2.4519349694501383E-2</v>
      </c>
      <c r="J494" s="6">
        <v>2.4519349694501383E-2</v>
      </c>
      <c r="K494" s="6">
        <v>379.40905727453799</v>
      </c>
      <c r="L494" s="6">
        <v>5.0832124996068907E-2</v>
      </c>
      <c r="M494" s="6">
        <v>4.9582350303378958E-2</v>
      </c>
      <c r="N494" s="6">
        <v>4.9582350303378958E-2</v>
      </c>
      <c r="O494" s="6">
        <v>71.977824840271595</v>
      </c>
      <c r="P494" s="6">
        <v>2.7929843980487604E-2</v>
      </c>
      <c r="Q494" s="6">
        <v>2.7546919548999096E-2</v>
      </c>
      <c r="R494" s="6">
        <v>2.7546919548999096E-2</v>
      </c>
      <c r="S494" s="6">
        <v>0.20539518838093401</v>
      </c>
      <c r="T494" s="6">
        <v>9.6460858955204794E-3</v>
      </c>
      <c r="U494" s="6">
        <v>9.5998594408016266E-3</v>
      </c>
      <c r="V494" s="6">
        <v>9.5998594408016266E-3</v>
      </c>
      <c r="W494" s="6">
        <v>1528137247.4847801</v>
      </c>
      <c r="X494" s="6">
        <v>-0.47340782218776489</v>
      </c>
      <c r="Y494" s="6">
        <v>-0.42460100000000001</v>
      </c>
      <c r="Z494" s="6">
        <v>166264000</v>
      </c>
      <c r="AA494" s="6">
        <v>-0.24533166299009596</v>
      </c>
      <c r="AB494" s="6">
        <v>-0.24533166299009596</v>
      </c>
      <c r="AC494" s="6">
        <v>502690893.80219698</v>
      </c>
      <c r="AD494" s="6">
        <v>-0.24643932008234304</v>
      </c>
      <c r="AE494" s="6">
        <v>-0.24643932008234304</v>
      </c>
      <c r="AF494" s="6">
        <v>113140280.13330001</v>
      </c>
      <c r="AG494" s="6">
        <v>-0.38973673787520535</v>
      </c>
      <c r="AH494" s="6">
        <v>-0.38973673787520535</v>
      </c>
      <c r="AI494" s="6">
        <v>4803501.8960060198</v>
      </c>
      <c r="AJ494" s="6">
        <v>-0.25871149848278013</v>
      </c>
      <c r="AK494" s="6">
        <v>-0.25871149848278013</v>
      </c>
      <c r="AL494" s="6">
        <v>16695575.000000026</v>
      </c>
      <c r="AM494" s="6">
        <v>1.1082008359830174E-4</v>
      </c>
      <c r="AN494" s="6">
        <v>38622870410.999977</v>
      </c>
      <c r="AO494" s="11">
        <f t="shared" si="93"/>
        <v>0</v>
      </c>
      <c r="AP494" s="6">
        <v>95892728.999999881</v>
      </c>
      <c r="AQ494" s="11">
        <f t="shared" si="94"/>
        <v>2.1307509871814384E-4</v>
      </c>
      <c r="AR494" s="6">
        <v>53948233.000000007</v>
      </c>
      <c r="AS494" s="11">
        <f t="shared" si="95"/>
        <v>2.535480127606192E-4</v>
      </c>
      <c r="AT494" s="6">
        <v>8999999999</v>
      </c>
      <c r="AU494" s="6">
        <v>0</v>
      </c>
      <c r="AV494" s="6">
        <v>1239</v>
      </c>
      <c r="AW494" s="6">
        <v>41.330002</v>
      </c>
      <c r="AX494" s="6">
        <v>7.3117964248549903E-3</v>
      </c>
      <c r="AY494" s="6">
        <v>7.3117964248549903E-3</v>
      </c>
      <c r="AZ494" s="6">
        <v>2597.080078</v>
      </c>
      <c r="BA494" s="6">
        <v>-7.5026105056212708E-4</v>
      </c>
      <c r="BB494" s="6">
        <v>-7.5026105056212708E-4</v>
      </c>
      <c r="BC494" s="6">
        <v>0.8458</v>
      </c>
      <c r="BD494" s="6">
        <f t="shared" si="84"/>
        <v>0.8458</v>
      </c>
      <c r="BE494" s="6">
        <f t="shared" si="85"/>
        <v>0.8458</v>
      </c>
      <c r="BF494" s="6">
        <v>6.6101999999999999</v>
      </c>
      <c r="BG494" s="6">
        <f t="shared" si="86"/>
        <v>6.6101999999999999</v>
      </c>
      <c r="BH494" s="6">
        <f t="shared" si="87"/>
        <v>6.6101999999999999</v>
      </c>
      <c r="BI494" s="6">
        <v>2.968</v>
      </c>
      <c r="BJ494" s="6">
        <f t="shared" si="88"/>
        <v>2.968</v>
      </c>
      <c r="BK494" s="6">
        <f t="shared" si="89"/>
        <v>2.968</v>
      </c>
      <c r="BL494" s="6">
        <v>62.55</v>
      </c>
      <c r="BM494" s="6">
        <f t="shared" si="90"/>
        <v>62.55</v>
      </c>
      <c r="BN494" s="6">
        <f t="shared" si="91"/>
        <v>62.55</v>
      </c>
      <c r="BO494" s="6">
        <v>73</v>
      </c>
      <c r="BP494" s="6">
        <v>56</v>
      </c>
      <c r="BQ494" s="6">
        <v>67844</v>
      </c>
      <c r="BR494" s="6">
        <v>11.124980970580053</v>
      </c>
    </row>
    <row r="495" spans="1:70" x14ac:dyDescent="0.25">
      <c r="A495" s="6">
        <v>494</v>
      </c>
      <c r="B495" s="7">
        <v>43062</v>
      </c>
      <c r="C495" s="6">
        <v>8117.6643476260297</v>
      </c>
      <c r="D495" s="6">
        <f t="shared" si="92"/>
        <v>-1.6889603381378192E-2</v>
      </c>
      <c r="E495" s="6">
        <v>-1.7033859323277112E-2</v>
      </c>
      <c r="F495" s="6">
        <v>-1.7033859323277112E-2</v>
      </c>
      <c r="G495" s="6">
        <v>0.24507699999999999</v>
      </c>
      <c r="H495" s="6">
        <v>2.6999505518911705E-2</v>
      </c>
      <c r="I495" s="6">
        <v>2.6641449465206548E-2</v>
      </c>
      <c r="J495" s="6">
        <v>2.6641449465206548E-2</v>
      </c>
      <c r="K495" s="6">
        <v>412.55761150151301</v>
      </c>
      <c r="L495" s="6">
        <v>8.7368905911460459E-2</v>
      </c>
      <c r="M495" s="6">
        <v>8.3760930426102068E-2</v>
      </c>
      <c r="N495" s="6">
        <v>8.3760930426102068E-2</v>
      </c>
      <c r="O495" s="6">
        <v>73.965716441756896</v>
      </c>
      <c r="P495" s="6">
        <v>2.7618111632252001E-2</v>
      </c>
      <c r="Q495" s="6">
        <v>2.7243611275626824E-2</v>
      </c>
      <c r="R495" s="6">
        <v>2.7243611275626824E-2</v>
      </c>
      <c r="S495" s="6">
        <v>0.20359752196158801</v>
      </c>
      <c r="T495" s="6">
        <v>-8.7522323843924853E-3</v>
      </c>
      <c r="U495" s="6">
        <v>-8.7907581257968478E-3</v>
      </c>
      <c r="V495" s="6">
        <v>-8.7907581257968478E-3</v>
      </c>
      <c r="W495" s="6">
        <v>1550586714.5608399</v>
      </c>
      <c r="X495" s="6">
        <v>1.4690740058205021E-2</v>
      </c>
      <c r="Y495" s="6">
        <v>1.4690740058205021E-2</v>
      </c>
      <c r="Z495" s="6">
        <v>238979000</v>
      </c>
      <c r="AA495" s="6">
        <v>0.43734662945676755</v>
      </c>
      <c r="AB495" s="6">
        <v>0.43734662945676755</v>
      </c>
      <c r="AC495" s="6">
        <v>1357607759.02526</v>
      </c>
      <c r="AD495" s="6">
        <v>1.7006810263793297</v>
      </c>
      <c r="AE495" s="6">
        <v>1.7006810263793297</v>
      </c>
      <c r="AF495" s="6">
        <v>242707934.10710099</v>
      </c>
      <c r="AG495" s="6">
        <v>1.1451947425014903</v>
      </c>
      <c r="AH495" s="6">
        <v>1.1451947425014903</v>
      </c>
      <c r="AI495" s="6">
        <v>5948958.3328549704</v>
      </c>
      <c r="AJ495" s="6">
        <v>0.23846278437016258</v>
      </c>
      <c r="AK495" s="6">
        <v>0.23846278437016258</v>
      </c>
      <c r="AL495" s="6">
        <v>16697549.999999998</v>
      </c>
      <c r="AM495" s="6">
        <v>1.1829481763713183E-4</v>
      </c>
      <c r="AN495" s="6">
        <v>38622870411.000015</v>
      </c>
      <c r="AO495" s="11">
        <f t="shared" si="93"/>
        <v>9.8767834317631551E-16</v>
      </c>
      <c r="AP495" s="6">
        <v>95913100.000000089</v>
      </c>
      <c r="AQ495" s="11">
        <f t="shared" si="94"/>
        <v>2.1243529319317465E-4</v>
      </c>
      <c r="AR495" s="6">
        <v>53961982.999999918</v>
      </c>
      <c r="AS495" s="11">
        <f t="shared" si="95"/>
        <v>2.5487396408165194E-4</v>
      </c>
      <c r="AT495" s="6">
        <v>8999999999</v>
      </c>
      <c r="AU495" s="6">
        <v>0</v>
      </c>
      <c r="AV495" s="6">
        <v>1239</v>
      </c>
      <c r="AW495" s="6">
        <v>41.330002</v>
      </c>
      <c r="AX495" s="6">
        <v>0</v>
      </c>
      <c r="AY495" s="6">
        <v>0</v>
      </c>
      <c r="AZ495" s="6">
        <v>2597.080078</v>
      </c>
      <c r="BA495" s="6">
        <v>0</v>
      </c>
      <c r="BB495" s="6">
        <v>0</v>
      </c>
      <c r="BC495" s="6">
        <v>0.84379999999999999</v>
      </c>
      <c r="BD495" s="6">
        <f t="shared" si="84"/>
        <v>0.84379999999999999</v>
      </c>
      <c r="BE495" s="6">
        <f t="shared" si="85"/>
        <v>0.84379999999999999</v>
      </c>
      <c r="BF495" s="6">
        <v>6.5834999999999999</v>
      </c>
      <c r="BG495" s="6">
        <f t="shared" si="86"/>
        <v>6.5834999999999999</v>
      </c>
      <c r="BH495" s="6">
        <f t="shared" si="87"/>
        <v>6.5834999999999999</v>
      </c>
      <c r="BI495" s="6">
        <v>2.9039999999999999</v>
      </c>
      <c r="BJ495" s="6">
        <f t="shared" si="88"/>
        <v>2.9039999999999999</v>
      </c>
      <c r="BK495" s="6">
        <f t="shared" si="89"/>
        <v>2.9039999999999999</v>
      </c>
      <c r="BL495" s="6">
        <v>62.55</v>
      </c>
      <c r="BM495" s="6">
        <f t="shared" si="90"/>
        <v>62.55</v>
      </c>
      <c r="BN495" s="6">
        <f t="shared" si="91"/>
        <v>62.55</v>
      </c>
      <c r="BO495" s="6">
        <v>73</v>
      </c>
      <c r="BP495" s="6">
        <v>56</v>
      </c>
      <c r="BQ495" s="6">
        <v>65791</v>
      </c>
      <c r="BR495" s="6">
        <v>11.094253529374782</v>
      </c>
    </row>
    <row r="496" spans="1:70" x14ac:dyDescent="0.25">
      <c r="A496" s="6">
        <v>495</v>
      </c>
      <c r="B496" s="7">
        <v>43063</v>
      </c>
      <c r="C496" s="6">
        <v>8278.1284363388604</v>
      </c>
      <c r="D496" s="6">
        <f t="shared" si="92"/>
        <v>1.9767273176274858E-2</v>
      </c>
      <c r="E496" s="6">
        <v>1.9574437710244596E-2</v>
      </c>
      <c r="F496" s="6">
        <v>1.9574437710244596E-2</v>
      </c>
      <c r="G496" s="6">
        <v>0.24465999999999999</v>
      </c>
      <c r="H496" s="6">
        <v>-1.7015060572799598E-3</v>
      </c>
      <c r="I496" s="6">
        <v>-1.7029552628327223E-3</v>
      </c>
      <c r="J496" s="6">
        <v>-1.7029552628327223E-3</v>
      </c>
      <c r="K496" s="6">
        <v>475.00201497813703</v>
      </c>
      <c r="L496" s="6">
        <v>0.15135923259143411</v>
      </c>
      <c r="M496" s="6">
        <v>0.14094318581619455</v>
      </c>
      <c r="N496" s="6">
        <v>0.1376</v>
      </c>
      <c r="O496" s="6">
        <v>77.815844012252995</v>
      </c>
      <c r="P496" s="6">
        <v>5.2052866594320346E-2</v>
      </c>
      <c r="Q496" s="6">
        <v>5.0743366469511747E-2</v>
      </c>
      <c r="R496" s="6">
        <v>5.0743366469511747E-2</v>
      </c>
      <c r="S496" s="6">
        <v>0.21067637452716001</v>
      </c>
      <c r="T496" s="6">
        <v>3.476885424424539E-2</v>
      </c>
      <c r="U496" s="6">
        <v>3.4178072543032713E-2</v>
      </c>
      <c r="V496" s="6">
        <v>3.4178072543032713E-2</v>
      </c>
      <c r="W496" s="6">
        <v>2135298893.0906799</v>
      </c>
      <c r="X496" s="6">
        <v>0.37709092502797775</v>
      </c>
      <c r="Y496" s="6">
        <v>0.37709092502797775</v>
      </c>
      <c r="Z496" s="6">
        <v>214700000</v>
      </c>
      <c r="AA496" s="6">
        <v>-0.10159470078960912</v>
      </c>
      <c r="AB496" s="6">
        <v>-0.10159470078960912</v>
      </c>
      <c r="AC496" s="6">
        <v>1710984791.9377301</v>
      </c>
      <c r="AD496" s="6">
        <v>0.260293910787744</v>
      </c>
      <c r="AE496" s="6">
        <v>0.260293910787744</v>
      </c>
      <c r="AF496" s="6">
        <v>203760399.34198901</v>
      </c>
      <c r="AG496" s="6">
        <v>-0.16047079345962131</v>
      </c>
      <c r="AH496" s="6">
        <v>-0.16047079345962131</v>
      </c>
      <c r="AI496" s="6">
        <v>5101738.3406181</v>
      </c>
      <c r="AJ496" s="6">
        <v>-0.14241484724440492</v>
      </c>
      <c r="AK496" s="6">
        <v>-0.14241484724440492</v>
      </c>
      <c r="AL496" s="6">
        <v>16699424.999999991</v>
      </c>
      <c r="AM496" s="6">
        <v>1.1229192306611147E-4</v>
      </c>
      <c r="AN496" s="6">
        <v>38622870411</v>
      </c>
      <c r="AO496" s="11">
        <f t="shared" si="93"/>
        <v>-3.9507133727052582E-16</v>
      </c>
      <c r="AP496" s="6">
        <v>95933538.000000045</v>
      </c>
      <c r="AQ496" s="11">
        <f t="shared" si="94"/>
        <v>2.1308872302068516E-4</v>
      </c>
      <c r="AR496" s="6">
        <v>53976057.999999993</v>
      </c>
      <c r="AS496" s="11">
        <f t="shared" si="95"/>
        <v>2.608317785518469E-4</v>
      </c>
      <c r="AT496" s="6">
        <v>8999999999</v>
      </c>
      <c r="AU496" s="6">
        <v>0</v>
      </c>
      <c r="AV496" s="6">
        <v>1239</v>
      </c>
      <c r="AW496" s="6">
        <v>41.57</v>
      </c>
      <c r="AX496" s="6">
        <v>5.8068712408966237E-3</v>
      </c>
      <c r="AY496" s="6">
        <v>5.8068712408966237E-3</v>
      </c>
      <c r="AZ496" s="6">
        <v>2602.419922</v>
      </c>
      <c r="BA496" s="6">
        <v>2.0560952452849568E-3</v>
      </c>
      <c r="BB496" s="6">
        <v>2.0560952452849568E-3</v>
      </c>
      <c r="BC496" s="6">
        <v>0.83819999999999995</v>
      </c>
      <c r="BD496" s="6">
        <f t="shared" si="84"/>
        <v>0.84131</v>
      </c>
      <c r="BE496" s="6">
        <f t="shared" si="85"/>
        <v>0.84131</v>
      </c>
      <c r="BF496" s="6">
        <v>6.6021999999999998</v>
      </c>
      <c r="BG496" s="6">
        <f t="shared" si="86"/>
        <v>6.6021999999999998</v>
      </c>
      <c r="BH496" s="6">
        <f t="shared" si="87"/>
        <v>6.6021999999999998</v>
      </c>
      <c r="BI496" s="6">
        <v>2.8130000000000002</v>
      </c>
      <c r="BJ496" s="6">
        <f t="shared" si="88"/>
        <v>2.8130000000000002</v>
      </c>
      <c r="BK496" s="6">
        <f t="shared" si="89"/>
        <v>2.8130000000000002</v>
      </c>
      <c r="BL496" s="6">
        <v>62.55</v>
      </c>
      <c r="BM496" s="6">
        <f t="shared" si="90"/>
        <v>62.55</v>
      </c>
      <c r="BN496" s="6">
        <f t="shared" si="91"/>
        <v>62.55</v>
      </c>
      <c r="BO496" s="6">
        <v>73</v>
      </c>
      <c r="BP496" s="6">
        <v>56</v>
      </c>
      <c r="BQ496" s="6">
        <v>60733</v>
      </c>
      <c r="BR496" s="6">
        <v>11.014258952028047</v>
      </c>
    </row>
    <row r="497" spans="1:70" x14ac:dyDescent="0.25">
      <c r="A497" s="6">
        <v>496</v>
      </c>
      <c r="B497" s="7">
        <v>43066</v>
      </c>
      <c r="C497" s="6">
        <v>9831.4029299224094</v>
      </c>
      <c r="D497" s="6">
        <f t="shared" si="92"/>
        <v>0.1876359500252584</v>
      </c>
      <c r="E497" s="6">
        <v>5.0955459115925021E-2</v>
      </c>
      <c r="F497" s="6">
        <v>5.0955459115925021E-2</v>
      </c>
      <c r="G497" s="6">
        <v>0.25394600000000001</v>
      </c>
      <c r="H497" s="6">
        <v>1.938446593367775E-2</v>
      </c>
      <c r="I497" s="6">
        <v>1.9198980367122941E-2</v>
      </c>
      <c r="J497" s="6">
        <v>1.9198980367122941E-2</v>
      </c>
      <c r="K497" s="6">
        <v>484.36262415073298</v>
      </c>
      <c r="L497" s="6">
        <v>3.2760313523693525E-2</v>
      </c>
      <c r="M497" s="6">
        <v>3.2235133711774958E-2</v>
      </c>
      <c r="N497" s="6">
        <v>3.2235133711774958E-2</v>
      </c>
      <c r="O497" s="6">
        <v>91.997668192534405</v>
      </c>
      <c r="P497" s="6">
        <v>6.129983054670371E-2</v>
      </c>
      <c r="Q497" s="6">
        <v>5.9494412119843181E-2</v>
      </c>
      <c r="R497" s="6">
        <v>5.9494412119843181E-2</v>
      </c>
      <c r="S497" s="6">
        <v>0.226801532585274</v>
      </c>
      <c r="T497" s="6">
        <v>5.6522363918665261E-2</v>
      </c>
      <c r="U497" s="6">
        <v>5.4982725780523857E-2</v>
      </c>
      <c r="V497" s="6">
        <v>5.4982725780523857E-2</v>
      </c>
      <c r="W497" s="6">
        <v>3629754499.8326502</v>
      </c>
      <c r="X497" s="6">
        <v>3.9146373403127759E-2</v>
      </c>
      <c r="Y497" s="6">
        <v>3.9146373403127759E-2</v>
      </c>
      <c r="Z497" s="6">
        <v>195641000</v>
      </c>
      <c r="AA497" s="6">
        <v>0.45738634247361087</v>
      </c>
      <c r="AB497" s="6">
        <v>0.45738634247361087</v>
      </c>
      <c r="AC497" s="6">
        <v>982703877.99952805</v>
      </c>
      <c r="AD497" s="6">
        <v>0.1576924359477726</v>
      </c>
      <c r="AE497" s="6">
        <v>0.1576924359477726</v>
      </c>
      <c r="AF497" s="6">
        <v>324943746.66879702</v>
      </c>
      <c r="AG497" s="6">
        <v>7.7683679356122222E-3</v>
      </c>
      <c r="AH497" s="6">
        <v>7.7683679356122222E-3</v>
      </c>
      <c r="AI497" s="6">
        <v>8394755.8701336794</v>
      </c>
      <c r="AJ497" s="6">
        <v>2.2765172192983268E-2</v>
      </c>
      <c r="AK497" s="6">
        <v>2.2765172192983268E-2</v>
      </c>
      <c r="AL497" s="6">
        <v>16705349.999999966</v>
      </c>
      <c r="AM497" s="6">
        <v>3.5480263541863203E-4</v>
      </c>
      <c r="AN497" s="6">
        <v>38622870411.000015</v>
      </c>
      <c r="AO497" s="11">
        <f t="shared" si="93"/>
        <v>3.9507133727052602E-16</v>
      </c>
      <c r="AP497" s="6">
        <v>95994439.000000075</v>
      </c>
      <c r="AQ497" s="11">
        <f t="shared" si="94"/>
        <v>6.3482491389017445E-4</v>
      </c>
      <c r="AR497" s="6">
        <v>54023658.00000003</v>
      </c>
      <c r="AS497" s="11">
        <f t="shared" si="95"/>
        <v>8.8187247760918854E-4</v>
      </c>
      <c r="AT497" s="6">
        <v>8999999999</v>
      </c>
      <c r="AU497" s="6">
        <v>0</v>
      </c>
      <c r="AV497" s="6">
        <v>1249</v>
      </c>
      <c r="AW497" s="6">
        <v>41.450001</v>
      </c>
      <c r="AX497" s="6">
        <v>-2.8866730815491934E-3</v>
      </c>
      <c r="AY497" s="6">
        <v>-2.8866730815491934E-3</v>
      </c>
      <c r="AZ497" s="6">
        <v>2601.419922</v>
      </c>
      <c r="BA497" s="6">
        <v>-3.8425774086123829E-4</v>
      </c>
      <c r="BB497" s="6">
        <v>-3.8425774086123829E-4</v>
      </c>
      <c r="BC497" s="6">
        <v>0.84050000000000002</v>
      </c>
      <c r="BD497" s="6">
        <f t="shared" si="84"/>
        <v>0.84131</v>
      </c>
      <c r="BE497" s="6">
        <f t="shared" si="85"/>
        <v>0.84131</v>
      </c>
      <c r="BF497" s="6">
        <v>6.5968999999999998</v>
      </c>
      <c r="BG497" s="6">
        <f t="shared" si="86"/>
        <v>6.5968999999999998</v>
      </c>
      <c r="BH497" s="6">
        <f t="shared" si="87"/>
        <v>6.5968999999999998</v>
      </c>
      <c r="BI497" s="6">
        <v>2.9279999999999999</v>
      </c>
      <c r="BJ497" s="6">
        <f t="shared" si="88"/>
        <v>2.9279999999999999</v>
      </c>
      <c r="BK497" s="6">
        <f t="shared" si="89"/>
        <v>2.9279999999999999</v>
      </c>
      <c r="BL497" s="6">
        <v>65</v>
      </c>
      <c r="BM497" s="6">
        <f t="shared" si="90"/>
        <v>65</v>
      </c>
      <c r="BN497" s="6">
        <f t="shared" si="91"/>
        <v>64.472499999999997</v>
      </c>
      <c r="BO497" s="6">
        <v>55</v>
      </c>
      <c r="BP497" s="6">
        <v>100</v>
      </c>
      <c r="BQ497" s="6">
        <v>149693</v>
      </c>
      <c r="BR497" s="6">
        <v>11.916348489444168</v>
      </c>
    </row>
    <row r="498" spans="1:70" x14ac:dyDescent="0.25">
      <c r="A498" s="6">
        <v>497</v>
      </c>
      <c r="B498" s="7">
        <v>43067</v>
      </c>
      <c r="C498" s="6">
        <v>10257.067416980301</v>
      </c>
      <c r="D498" s="6">
        <f t="shared" si="92"/>
        <v>4.3296413552775685E-2</v>
      </c>
      <c r="E498" s="6">
        <v>4.2385328886698138E-2</v>
      </c>
      <c r="F498" s="6">
        <v>4.2385328886698138E-2</v>
      </c>
      <c r="G498" s="6">
        <v>0.29858200000000001</v>
      </c>
      <c r="H498" s="6">
        <v>0.17576965181574039</v>
      </c>
      <c r="I498" s="6">
        <v>0.16192295598421461</v>
      </c>
      <c r="J498" s="6">
        <v>0.14199999999999999</v>
      </c>
      <c r="K498" s="6">
        <v>474.18289474852298</v>
      </c>
      <c r="L498" s="6">
        <v>-2.1016752521024584E-2</v>
      </c>
      <c r="M498" s="6">
        <v>-2.1240748468337237E-2</v>
      </c>
      <c r="N498" s="6">
        <v>-2.1240748468337237E-2</v>
      </c>
      <c r="O498" s="6">
        <v>97.468988855775194</v>
      </c>
      <c r="P498" s="6">
        <v>5.9472384145544961E-2</v>
      </c>
      <c r="Q498" s="6">
        <v>5.7771033398831328E-2</v>
      </c>
      <c r="R498" s="6">
        <v>5.7771033398831328E-2</v>
      </c>
      <c r="S498" s="6">
        <v>0.25326538279126698</v>
      </c>
      <c r="T498" s="6">
        <v>0.11668285440726892</v>
      </c>
      <c r="U498" s="6">
        <v>0.11036255354791376</v>
      </c>
      <c r="V498" s="6">
        <v>0.11036255354791376</v>
      </c>
      <c r="W498" s="6">
        <v>3453118781.6161199</v>
      </c>
      <c r="X498" s="6">
        <v>-4.8663268610776321E-2</v>
      </c>
      <c r="Y498" s="6">
        <v>-4.8663268610776321E-2</v>
      </c>
      <c r="Z498" s="6">
        <v>711246000</v>
      </c>
      <c r="AA498" s="6">
        <v>2.6354649587765344</v>
      </c>
      <c r="AB498" s="6">
        <v>2.2906040000000001</v>
      </c>
      <c r="AC498" s="6">
        <v>640921145.68949294</v>
      </c>
      <c r="AD498" s="6">
        <v>-0.34779829403522439</v>
      </c>
      <c r="AE498" s="6">
        <v>-0.34779829403522439</v>
      </c>
      <c r="AF498" s="6">
        <v>270399633.462605</v>
      </c>
      <c r="AG498" s="6">
        <v>-0.1678570945443883</v>
      </c>
      <c r="AH498" s="6">
        <v>-0.1678570945443883</v>
      </c>
      <c r="AI498" s="6">
        <v>24261142.171720002</v>
      </c>
      <c r="AJ498" s="6">
        <v>1.8900354634534076</v>
      </c>
      <c r="AK498" s="6">
        <v>1.8900354634534076</v>
      </c>
      <c r="AL498" s="6">
        <v>16707336.999999963</v>
      </c>
      <c r="AM498" s="6">
        <v>1.1894393113561097E-4</v>
      </c>
      <c r="AN498" s="6">
        <v>38622870410.999992</v>
      </c>
      <c r="AO498" s="11">
        <f t="shared" si="93"/>
        <v>-5.9260700590578875E-16</v>
      </c>
      <c r="AP498" s="6">
        <v>96014757.999999985</v>
      </c>
      <c r="AQ498" s="11">
        <f t="shared" si="94"/>
        <v>2.1166851133856386E-4</v>
      </c>
      <c r="AR498" s="6">
        <v>54040483.000000015</v>
      </c>
      <c r="AS498" s="11">
        <f t="shared" si="95"/>
        <v>3.1143762978776981E-4</v>
      </c>
      <c r="AT498" s="6">
        <v>8999999999</v>
      </c>
      <c r="AU498" s="6">
        <v>0</v>
      </c>
      <c r="AV498" s="6">
        <v>1249</v>
      </c>
      <c r="AW498" s="6">
        <v>41.34</v>
      </c>
      <c r="AX498" s="6">
        <v>-2.6538238201730541E-3</v>
      </c>
      <c r="AY498" s="6">
        <v>-2.6538238201730541E-3</v>
      </c>
      <c r="AZ498" s="6">
        <v>2627.040039</v>
      </c>
      <c r="BA498" s="6">
        <v>9.8485126462408701E-3</v>
      </c>
      <c r="BB498" s="6">
        <v>9.8485126462408701E-3</v>
      </c>
      <c r="BC498" s="6">
        <v>0.84450000000000003</v>
      </c>
      <c r="BD498" s="6">
        <f t="shared" si="84"/>
        <v>0.84450000000000003</v>
      </c>
      <c r="BE498" s="6">
        <f t="shared" si="85"/>
        <v>0.84450000000000003</v>
      </c>
      <c r="BF498" s="6">
        <v>6.6075999999999997</v>
      </c>
      <c r="BG498" s="6">
        <f t="shared" si="86"/>
        <v>6.6075999999999997</v>
      </c>
      <c r="BH498" s="6">
        <f t="shared" si="87"/>
        <v>6.6075999999999997</v>
      </c>
      <c r="BI498" s="6">
        <v>3.0739999999999998</v>
      </c>
      <c r="BJ498" s="6">
        <f t="shared" si="88"/>
        <v>3.0739999999999998</v>
      </c>
      <c r="BK498" s="6">
        <f t="shared" si="89"/>
        <v>3.0739999999999998</v>
      </c>
      <c r="BL498" s="6">
        <v>64.95</v>
      </c>
      <c r="BM498" s="6">
        <f t="shared" si="90"/>
        <v>64.95</v>
      </c>
      <c r="BN498" s="6">
        <f t="shared" si="91"/>
        <v>64.472499999999997</v>
      </c>
      <c r="BO498" s="6">
        <v>55</v>
      </c>
      <c r="BP498" s="6">
        <v>100</v>
      </c>
      <c r="BQ498" s="6">
        <v>172575</v>
      </c>
      <c r="BR498" s="6">
        <v>12.058592998136954</v>
      </c>
    </row>
    <row r="499" spans="1:70" x14ac:dyDescent="0.25">
      <c r="A499" s="6">
        <v>498</v>
      </c>
      <c r="B499" s="7">
        <v>43068</v>
      </c>
      <c r="C499" s="6">
        <v>9875.8923081882895</v>
      </c>
      <c r="D499" s="6">
        <f t="shared" si="92"/>
        <v>-3.7162192008310863E-2</v>
      </c>
      <c r="E499" s="6">
        <v>-3.7870305053515615E-2</v>
      </c>
      <c r="F499" s="6">
        <v>-3.7870305053515615E-2</v>
      </c>
      <c r="G499" s="6">
        <v>0.24052100000000001</v>
      </c>
      <c r="H499" s="6">
        <v>-0.19445579438814128</v>
      </c>
      <c r="I499" s="6">
        <v>-0.21623719815417397</v>
      </c>
      <c r="J499" s="6">
        <v>-6.7500000000000004E-2</v>
      </c>
      <c r="K499" s="6">
        <v>428.34544333634199</v>
      </c>
      <c r="L499" s="6">
        <v>-9.6666184967490909E-2</v>
      </c>
      <c r="M499" s="6">
        <v>-0.10166312053032231</v>
      </c>
      <c r="N499" s="6">
        <v>-9.2299999999999993E-2</v>
      </c>
      <c r="O499" s="6">
        <v>85.843954115892402</v>
      </c>
      <c r="P499" s="6">
        <v>-0.11926906061459558</v>
      </c>
      <c r="Q499" s="6">
        <v>-0.12700310333995243</v>
      </c>
      <c r="R499" s="6">
        <v>-8.2199999999999995E-2</v>
      </c>
      <c r="S499" s="6">
        <v>0.217451930204757</v>
      </c>
      <c r="T499" s="6">
        <v>-0.14140682074986241</v>
      </c>
      <c r="U499" s="6">
        <v>-0.15246006725987474</v>
      </c>
      <c r="V499" s="6">
        <v>-0.1061</v>
      </c>
      <c r="W499" s="6">
        <v>10258439067.6534</v>
      </c>
      <c r="X499" s="6">
        <v>1.9707750345188741</v>
      </c>
      <c r="Y499" s="6">
        <v>1.082905</v>
      </c>
      <c r="Z499" s="6">
        <v>546398000</v>
      </c>
      <c r="AA499" s="6">
        <v>-0.23177353545749291</v>
      </c>
      <c r="AB499" s="6">
        <v>-0.23177353545749291</v>
      </c>
      <c r="AC499" s="6">
        <v>1864835257.85043</v>
      </c>
      <c r="AD499" s="6">
        <v>1.9096173068908022</v>
      </c>
      <c r="AE499" s="6">
        <v>1.9096173068908022</v>
      </c>
      <c r="AF499" s="6">
        <v>589885845.28004801</v>
      </c>
      <c r="AG499" s="6">
        <v>1.1815334500504286</v>
      </c>
      <c r="AH499" s="6">
        <v>1.1815334500504286</v>
      </c>
      <c r="AI499" s="6">
        <v>20327634.311336301</v>
      </c>
      <c r="AJ499" s="6">
        <v>-0.16213201474779673</v>
      </c>
      <c r="AK499" s="6">
        <v>-0.16213201474779673</v>
      </c>
      <c r="AL499" s="6">
        <v>16709486.999999978</v>
      </c>
      <c r="AM499" s="6">
        <v>1.286859779038937E-4</v>
      </c>
      <c r="AN499" s="6">
        <v>38622870410.999992</v>
      </c>
      <c r="AO499" s="11">
        <f t="shared" si="93"/>
        <v>0</v>
      </c>
      <c r="AP499" s="6">
        <v>96035205.00000003</v>
      </c>
      <c r="AQ499" s="11">
        <f t="shared" si="94"/>
        <v>2.1295684565538048E-4</v>
      </c>
      <c r="AR499" s="6">
        <v>54057907.999999963</v>
      </c>
      <c r="AS499" s="11">
        <f t="shared" si="95"/>
        <v>3.2244345410361788E-4</v>
      </c>
      <c r="AT499" s="6">
        <v>8999999999</v>
      </c>
      <c r="AU499" s="6">
        <v>0</v>
      </c>
      <c r="AV499" s="6">
        <v>1249</v>
      </c>
      <c r="AW499" s="6">
        <v>41.169998</v>
      </c>
      <c r="AX499" s="6">
        <v>-4.1122883405903176E-3</v>
      </c>
      <c r="AY499" s="6">
        <v>-4.1122883405903176E-3</v>
      </c>
      <c r="AZ499" s="6">
        <v>2626.070068</v>
      </c>
      <c r="BA499" s="6">
        <v>-3.6922581521414976E-4</v>
      </c>
      <c r="BB499" s="6">
        <v>-3.6922581521414976E-4</v>
      </c>
      <c r="BC499" s="6">
        <v>0.84399999999999997</v>
      </c>
      <c r="BD499" s="6">
        <f t="shared" si="84"/>
        <v>0.84399999999999997</v>
      </c>
      <c r="BE499" s="6">
        <f t="shared" si="85"/>
        <v>0.84399999999999997</v>
      </c>
      <c r="BF499" s="6">
        <v>6.6093999999999999</v>
      </c>
      <c r="BG499" s="6">
        <f t="shared" si="86"/>
        <v>6.6093999999999999</v>
      </c>
      <c r="BH499" s="6">
        <f t="shared" si="87"/>
        <v>6.6093999999999999</v>
      </c>
      <c r="BI499" s="6">
        <v>3.1789999999999998</v>
      </c>
      <c r="BJ499" s="6">
        <f t="shared" si="88"/>
        <v>3.1789999999999998</v>
      </c>
      <c r="BK499" s="6">
        <f t="shared" si="89"/>
        <v>3.1789999999999998</v>
      </c>
      <c r="BL499" s="6">
        <v>64.95</v>
      </c>
      <c r="BM499" s="6">
        <f t="shared" si="90"/>
        <v>64.95</v>
      </c>
      <c r="BN499" s="6">
        <f t="shared" si="91"/>
        <v>64.472499999999997</v>
      </c>
      <c r="BO499" s="6">
        <v>55</v>
      </c>
      <c r="BP499" s="6">
        <v>100</v>
      </c>
      <c r="BQ499" s="6">
        <v>302272</v>
      </c>
      <c r="BR499" s="6">
        <v>12.619085861528953</v>
      </c>
    </row>
    <row r="500" spans="1:70" x14ac:dyDescent="0.25">
      <c r="A500" s="6">
        <v>499</v>
      </c>
      <c r="B500" s="7">
        <v>43069</v>
      </c>
      <c r="C500" s="6">
        <v>10406.18772373</v>
      </c>
      <c r="D500" s="6">
        <f t="shared" si="92"/>
        <v>5.3695949590502536E-2</v>
      </c>
      <c r="E500" s="6">
        <v>5.2303935628581287E-2</v>
      </c>
      <c r="F500" s="6">
        <v>5.2303935628581287E-2</v>
      </c>
      <c r="G500" s="6">
        <v>0.25044699999999998</v>
      </c>
      <c r="H500" s="6">
        <v>4.1268745764402953E-2</v>
      </c>
      <c r="I500" s="6">
        <v>4.0439917471941797E-2</v>
      </c>
      <c r="J500" s="6">
        <v>4.0439917471941797E-2</v>
      </c>
      <c r="K500" s="6">
        <v>454.16098151982101</v>
      </c>
      <c r="L500" s="6">
        <v>6.0268035028934228E-2</v>
      </c>
      <c r="M500" s="6">
        <v>5.8521739394299901E-2</v>
      </c>
      <c r="N500" s="6">
        <v>5.8521739394299901E-2</v>
      </c>
      <c r="O500" s="6">
        <v>90.516312067425503</v>
      </c>
      <c r="P500" s="6">
        <v>5.4428503435725376E-2</v>
      </c>
      <c r="Q500" s="6">
        <v>5.2998917249478146E-2</v>
      </c>
      <c r="R500" s="6">
        <v>5.2998917249478146E-2</v>
      </c>
      <c r="S500" s="6">
        <v>0.22947077957455</v>
      </c>
      <c r="T500" s="6">
        <v>5.5271293101311243E-2</v>
      </c>
      <c r="U500" s="6">
        <v>5.3797883729734652E-2</v>
      </c>
      <c r="V500" s="6">
        <v>5.3797883729734652E-2</v>
      </c>
      <c r="W500" s="6">
        <v>7443964832.9896202</v>
      </c>
      <c r="X500" s="6">
        <v>-0.27435696757592443</v>
      </c>
      <c r="Y500" s="6">
        <v>-0.27435696757592443</v>
      </c>
      <c r="Z500" s="6">
        <v>272495000</v>
      </c>
      <c r="AA500" s="6">
        <v>-0.50128843809823609</v>
      </c>
      <c r="AB500" s="6">
        <v>-0.50128843809823609</v>
      </c>
      <c r="AC500" s="6">
        <v>1302713009.0528901</v>
      </c>
      <c r="AD500" s="6">
        <v>-0.30143265815635134</v>
      </c>
      <c r="AE500" s="6">
        <v>-0.30143265815635134</v>
      </c>
      <c r="AF500" s="6">
        <v>349874931.27288097</v>
      </c>
      <c r="AG500" s="6">
        <v>-0.40687688292168117</v>
      </c>
      <c r="AH500" s="6">
        <v>-0.40687688292168117</v>
      </c>
      <c r="AI500" s="6">
        <v>10592214.965500699</v>
      </c>
      <c r="AJ500" s="6">
        <v>-0.478925348455642</v>
      </c>
      <c r="AK500" s="6">
        <v>-0.478925348455642</v>
      </c>
      <c r="AL500" s="6">
        <v>16711512.000000041</v>
      </c>
      <c r="AM500" s="6">
        <v>1.2118863972684096E-4</v>
      </c>
      <c r="AN500" s="6">
        <v>38622870411.000023</v>
      </c>
      <c r="AO500" s="11">
        <f t="shared" si="93"/>
        <v>7.9014267454105213E-16</v>
      </c>
      <c r="AP500" s="6">
        <v>96055626.999999955</v>
      </c>
      <c r="AQ500" s="11">
        <f t="shared" si="94"/>
        <v>2.1265118348969513E-4</v>
      </c>
      <c r="AR500" s="6">
        <v>54072733.00000003</v>
      </c>
      <c r="AS500" s="11">
        <f t="shared" si="95"/>
        <v>2.7424294702760353E-4</v>
      </c>
      <c r="AT500" s="6">
        <v>8999999999</v>
      </c>
      <c r="AU500" s="6">
        <v>0</v>
      </c>
      <c r="AV500" s="6">
        <v>1249</v>
      </c>
      <c r="AW500" s="6">
        <v>40.990001999999997</v>
      </c>
      <c r="AX500" s="6">
        <v>-4.3720186724323547E-3</v>
      </c>
      <c r="AY500" s="6">
        <v>-4.3720186724323547E-3</v>
      </c>
      <c r="AZ500" s="6">
        <v>2647.580078</v>
      </c>
      <c r="BA500" s="6">
        <v>8.1909505241731292E-3</v>
      </c>
      <c r="BB500" s="6">
        <v>8.1909505241731292E-3</v>
      </c>
      <c r="BC500" s="6">
        <v>0.84</v>
      </c>
      <c r="BD500" s="6">
        <f t="shared" si="84"/>
        <v>0.84131</v>
      </c>
      <c r="BE500" s="6">
        <f t="shared" si="85"/>
        <v>0.84131</v>
      </c>
      <c r="BF500" s="6">
        <v>6.6128</v>
      </c>
      <c r="BG500" s="6">
        <f t="shared" si="86"/>
        <v>6.6128</v>
      </c>
      <c r="BH500" s="6">
        <f t="shared" si="87"/>
        <v>6.6128</v>
      </c>
      <c r="BI500" s="6">
        <v>3.0249999999999999</v>
      </c>
      <c r="BJ500" s="6">
        <f t="shared" si="88"/>
        <v>3.0249999999999999</v>
      </c>
      <c r="BK500" s="6">
        <f t="shared" si="89"/>
        <v>3.0249999999999999</v>
      </c>
      <c r="BL500" s="6">
        <v>64.900000000000006</v>
      </c>
      <c r="BM500" s="6">
        <f t="shared" si="90"/>
        <v>64.900000000000006</v>
      </c>
      <c r="BN500" s="6">
        <f t="shared" si="91"/>
        <v>64.472499999999997</v>
      </c>
      <c r="BO500" s="6">
        <v>55</v>
      </c>
      <c r="BP500" s="6">
        <v>100</v>
      </c>
      <c r="BQ500" s="6">
        <v>242300</v>
      </c>
      <c r="BR500" s="6">
        <v>12.397936033911247</v>
      </c>
    </row>
    <row r="501" spans="1:70" x14ac:dyDescent="0.25">
      <c r="A501" s="6">
        <v>500</v>
      </c>
      <c r="B501" s="7">
        <v>43070</v>
      </c>
      <c r="C501" s="6">
        <v>10995.723553117899</v>
      </c>
      <c r="D501" s="6">
        <f t="shared" si="92"/>
        <v>5.6652430749787236E-2</v>
      </c>
      <c r="E501" s="6">
        <v>5.5105826653782955E-2</v>
      </c>
      <c r="F501" s="6">
        <v>5.5105826653782955E-2</v>
      </c>
      <c r="G501" s="6">
        <v>0.25538699999999998</v>
      </c>
      <c r="H501" s="6">
        <v>1.9724732178864193E-2</v>
      </c>
      <c r="I501" s="6">
        <v>1.9532720461728798E-2</v>
      </c>
      <c r="J501" s="6">
        <v>1.9532720461728798E-2</v>
      </c>
      <c r="K501" s="6">
        <v>469.86347957066903</v>
      </c>
      <c r="L501" s="6">
        <v>3.457474043300815E-2</v>
      </c>
      <c r="M501" s="6">
        <v>3.3990463474818038E-2</v>
      </c>
      <c r="N501" s="6">
        <v>3.3990463474818038E-2</v>
      </c>
      <c r="O501" s="6">
        <v>99.621157714223401</v>
      </c>
      <c r="P501" s="6">
        <v>0.10058789889733585</v>
      </c>
      <c r="Q501" s="6">
        <v>9.5844490577929473E-2</v>
      </c>
      <c r="R501" s="6">
        <v>9.5844490577929473E-2</v>
      </c>
      <c r="S501" s="6">
        <v>0.241427869970016</v>
      </c>
      <c r="T501" s="6">
        <v>5.2107246149749542E-2</v>
      </c>
      <c r="U501" s="6">
        <v>5.0795054128746478E-2</v>
      </c>
      <c r="V501" s="6">
        <v>5.0795054128746478E-2</v>
      </c>
      <c r="W501" s="6">
        <v>5021611419.9415798</v>
      </c>
      <c r="X501" s="6">
        <v>-0.32541172176322369</v>
      </c>
      <c r="Y501" s="6">
        <v>-0.32541172176322369</v>
      </c>
      <c r="Z501" s="6">
        <v>184477000</v>
      </c>
      <c r="AA501" s="6">
        <v>-0.32300776161030476</v>
      </c>
      <c r="AB501" s="6">
        <v>-0.32300776161030476</v>
      </c>
      <c r="AC501" s="6">
        <v>731926955.70301104</v>
      </c>
      <c r="AD501" s="6">
        <v>-0.43815180272503529</v>
      </c>
      <c r="AE501" s="6">
        <v>-0.43815180272503529</v>
      </c>
      <c r="AF501" s="6">
        <v>408707984.05858099</v>
      </c>
      <c r="AG501" s="6">
        <v>0.1681545247373378</v>
      </c>
      <c r="AH501" s="6">
        <v>0.1681545247373378</v>
      </c>
      <c r="AI501" s="6">
        <v>8933032.3838989194</v>
      </c>
      <c r="AJ501" s="6">
        <v>-0.15664170213744802</v>
      </c>
      <c r="AK501" s="6">
        <v>-0.15664170213744802</v>
      </c>
      <c r="AL501" s="6">
        <v>16713836.999999961</v>
      </c>
      <c r="AM501" s="6">
        <v>1.3912565182132536E-4</v>
      </c>
      <c r="AN501" s="6">
        <v>38622870411.000015</v>
      </c>
      <c r="AO501" s="11">
        <f t="shared" si="93"/>
        <v>-1.9753566863526289E-16</v>
      </c>
      <c r="AP501" s="6">
        <v>96076079.000000045</v>
      </c>
      <c r="AQ501" s="11">
        <f t="shared" si="94"/>
        <v>2.1291829160710612E-4</v>
      </c>
      <c r="AR501" s="6">
        <v>54085733.00000003</v>
      </c>
      <c r="AS501" s="11">
        <f t="shared" si="95"/>
        <v>2.4041692140842951E-4</v>
      </c>
      <c r="AT501" s="6">
        <v>8999999999</v>
      </c>
      <c r="AU501" s="6">
        <v>0</v>
      </c>
      <c r="AV501" s="6">
        <v>1249</v>
      </c>
      <c r="AW501" s="6">
        <v>41.32</v>
      </c>
      <c r="AX501" s="6">
        <v>8.0506948987219707E-3</v>
      </c>
      <c r="AY501" s="6">
        <v>8.0506948987219707E-3</v>
      </c>
      <c r="AZ501" s="6">
        <v>2642.219971</v>
      </c>
      <c r="BA501" s="6">
        <v>-2.0245306438659381E-3</v>
      </c>
      <c r="BB501" s="6">
        <v>-2.0245306438659381E-3</v>
      </c>
      <c r="BC501" s="6">
        <v>0.84089999999999998</v>
      </c>
      <c r="BD501" s="6">
        <f t="shared" si="84"/>
        <v>0.84131</v>
      </c>
      <c r="BE501" s="6">
        <f t="shared" si="85"/>
        <v>0.84131</v>
      </c>
      <c r="BF501" s="6">
        <v>6.6173999999999999</v>
      </c>
      <c r="BG501" s="6">
        <f t="shared" si="86"/>
        <v>6.6173999999999999</v>
      </c>
      <c r="BH501" s="6">
        <f t="shared" si="87"/>
        <v>6.6173999999999999</v>
      </c>
      <c r="BI501" s="6">
        <v>3.0609999999999999</v>
      </c>
      <c r="BJ501" s="6">
        <f t="shared" si="88"/>
        <v>3.0609999999999999</v>
      </c>
      <c r="BK501" s="6">
        <f t="shared" si="89"/>
        <v>3.0609999999999999</v>
      </c>
      <c r="BL501" s="6">
        <v>64.95</v>
      </c>
      <c r="BM501" s="6">
        <f t="shared" si="90"/>
        <v>64.95</v>
      </c>
      <c r="BN501" s="6">
        <f t="shared" si="91"/>
        <v>64.472499999999997</v>
      </c>
      <c r="BO501" s="6">
        <v>55</v>
      </c>
      <c r="BP501" s="6">
        <v>100</v>
      </c>
      <c r="BQ501" s="6">
        <v>190962</v>
      </c>
      <c r="BR501" s="6">
        <v>12.159834970985665</v>
      </c>
    </row>
    <row r="502" spans="1:70" x14ac:dyDescent="0.25">
      <c r="A502" s="6">
        <v>501</v>
      </c>
      <c r="B502" s="7">
        <v>43073</v>
      </c>
      <c r="C502" s="6">
        <v>11634.984955403401</v>
      </c>
      <c r="D502" s="6">
        <f t="shared" si="92"/>
        <v>5.8137274841202714E-2</v>
      </c>
      <c r="E502" s="6">
        <v>3.3052834314588025E-2</v>
      </c>
      <c r="F502" s="6">
        <v>3.3052834314588025E-2</v>
      </c>
      <c r="G502" s="6">
        <v>0.25298199999999998</v>
      </c>
      <c r="H502" s="6">
        <v>4.0203358349637699E-3</v>
      </c>
      <c r="I502" s="6">
        <v>4.0122758801123901E-3</v>
      </c>
      <c r="J502" s="6">
        <v>4.0122758801123901E-3</v>
      </c>
      <c r="K502" s="6">
        <v>472.25273549589599</v>
      </c>
      <c r="L502" s="6">
        <v>2.2456574793974136E-2</v>
      </c>
      <c r="M502" s="6">
        <v>2.2208138393814088E-2</v>
      </c>
      <c r="N502" s="6">
        <v>2.2208138393814088E-2</v>
      </c>
      <c r="O502" s="6">
        <v>103.458673491068</v>
      </c>
      <c r="P502" s="6">
        <v>2.3902321299312294E-2</v>
      </c>
      <c r="Q502" s="6">
        <v>2.3621132711321793E-2</v>
      </c>
      <c r="R502" s="6">
        <v>2.3621132711321793E-2</v>
      </c>
      <c r="S502" s="6">
        <v>0.28647836512438901</v>
      </c>
      <c r="T502" s="6">
        <v>3.3810200925192775E-2</v>
      </c>
      <c r="U502" s="6">
        <v>3.3251201137960928E-2</v>
      </c>
      <c r="V502" s="6">
        <v>3.3251201137960928E-2</v>
      </c>
      <c r="W502" s="6">
        <v>3216349724.2364502</v>
      </c>
      <c r="X502" s="6">
        <v>-0.44175059691618018</v>
      </c>
      <c r="Y502" s="6">
        <v>-0.42460100000000001</v>
      </c>
      <c r="Z502" s="6">
        <v>104732000</v>
      </c>
      <c r="AA502" s="6">
        <v>-0.21644733396676716</v>
      </c>
      <c r="AB502" s="6">
        <v>-0.21644733396676716</v>
      </c>
      <c r="AC502" s="6">
        <v>559902818.597381</v>
      </c>
      <c r="AD502" s="6">
        <v>8.9892040584487284E-2</v>
      </c>
      <c r="AE502" s="6">
        <v>8.9892040584487284E-2</v>
      </c>
      <c r="AF502" s="6">
        <v>194036372.72039801</v>
      </c>
      <c r="AG502" s="6">
        <v>-0.26223662343388698</v>
      </c>
      <c r="AH502" s="6">
        <v>-0.26223662343388698</v>
      </c>
      <c r="AI502" s="6">
        <v>14646839.3969115</v>
      </c>
      <c r="AJ502" s="6">
        <v>-0.52051064638932054</v>
      </c>
      <c r="AK502" s="6">
        <v>-0.52051064638932054</v>
      </c>
      <c r="AL502" s="6">
        <v>16720362.000000022</v>
      </c>
      <c r="AM502" s="6">
        <v>3.9039509599510171E-4</v>
      </c>
      <c r="AN502" s="6">
        <v>38706833271.999992</v>
      </c>
      <c r="AO502" s="11">
        <f t="shared" si="93"/>
        <v>2.1739156128609233E-3</v>
      </c>
      <c r="AP502" s="6">
        <v>96137035.000000015</v>
      </c>
      <c r="AQ502" s="11">
        <f t="shared" si="94"/>
        <v>6.3445553393129384E-4</v>
      </c>
      <c r="AR502" s="6">
        <v>54128408.000000164</v>
      </c>
      <c r="AS502" s="11">
        <f t="shared" si="95"/>
        <v>7.890250835674925E-4</v>
      </c>
      <c r="AT502" s="6">
        <v>8999999999</v>
      </c>
      <c r="AU502" s="6">
        <v>0</v>
      </c>
      <c r="AV502" s="6">
        <v>1273</v>
      </c>
      <c r="AW502" s="6">
        <v>40.990001999999997</v>
      </c>
      <c r="AX502" s="6">
        <v>-7.9863988383350269E-3</v>
      </c>
      <c r="AY502" s="6">
        <v>-7.9863988383350269E-3</v>
      </c>
      <c r="AZ502" s="6">
        <v>2639.4399410000001</v>
      </c>
      <c r="BA502" s="6">
        <v>-1.0521569099138026E-3</v>
      </c>
      <c r="BB502" s="6">
        <v>-1.0521569099138026E-3</v>
      </c>
      <c r="BC502" s="6">
        <v>0.8427</v>
      </c>
      <c r="BD502" s="6">
        <f t="shared" si="84"/>
        <v>0.8427</v>
      </c>
      <c r="BE502" s="6">
        <f t="shared" si="85"/>
        <v>0.8427</v>
      </c>
      <c r="BF502" s="6">
        <v>6.6196999999999999</v>
      </c>
      <c r="BG502" s="6">
        <f t="shared" si="86"/>
        <v>6.6196999999999999</v>
      </c>
      <c r="BH502" s="6">
        <f t="shared" si="87"/>
        <v>6.6196999999999999</v>
      </c>
      <c r="BI502" s="6">
        <v>2.9849999999999999</v>
      </c>
      <c r="BJ502" s="6">
        <f t="shared" si="88"/>
        <v>2.9849999999999999</v>
      </c>
      <c r="BK502" s="6">
        <f t="shared" si="89"/>
        <v>2.9849999999999999</v>
      </c>
      <c r="BL502" s="6">
        <v>64.95</v>
      </c>
      <c r="BM502" s="6">
        <f t="shared" si="90"/>
        <v>64.95</v>
      </c>
      <c r="BN502" s="6">
        <f t="shared" si="91"/>
        <v>64.472499999999997</v>
      </c>
      <c r="BO502" s="6">
        <v>75</v>
      </c>
      <c r="BP502" s="6">
        <v>100</v>
      </c>
      <c r="BQ502" s="6">
        <v>189132</v>
      </c>
      <c r="BR502" s="6">
        <v>12.150205750262128</v>
      </c>
    </row>
    <row r="503" spans="1:70" x14ac:dyDescent="0.25">
      <c r="A503" s="6">
        <v>502</v>
      </c>
      <c r="B503" s="7">
        <v>43074</v>
      </c>
      <c r="C503" s="6">
        <v>12174.253739792601</v>
      </c>
      <c r="D503" s="6">
        <f t="shared" si="92"/>
        <v>4.634890259473505E-2</v>
      </c>
      <c r="E503" s="6">
        <v>4.5306868910313547E-2</v>
      </c>
      <c r="F503" s="6">
        <v>4.5306868910313547E-2</v>
      </c>
      <c r="G503" s="6">
        <v>0.24593300000000001</v>
      </c>
      <c r="H503" s="6">
        <v>-2.7863642472586873E-2</v>
      </c>
      <c r="I503" s="6">
        <v>-2.8259198838761684E-2</v>
      </c>
      <c r="J503" s="6">
        <v>-2.8259198838761684E-2</v>
      </c>
      <c r="K503" s="6">
        <v>467.01666298267099</v>
      </c>
      <c r="L503" s="6">
        <v>-1.1087437127763338E-2</v>
      </c>
      <c r="M503" s="6">
        <v>-1.1149360901521434E-2</v>
      </c>
      <c r="N503" s="6">
        <v>-1.1149360901521434E-2</v>
      </c>
      <c r="O503" s="6">
        <v>105.504082574865</v>
      </c>
      <c r="P503" s="6">
        <v>1.9770300688937266E-2</v>
      </c>
      <c r="Q503" s="6">
        <v>1.957740653288495E-2</v>
      </c>
      <c r="R503" s="6">
        <v>1.957740653288495E-2</v>
      </c>
      <c r="S503" s="6">
        <v>0.311907040160599</v>
      </c>
      <c r="T503" s="6">
        <v>8.8762985732513691E-2</v>
      </c>
      <c r="U503" s="6">
        <v>8.5042176307489448E-2</v>
      </c>
      <c r="V503" s="6">
        <v>8.5042176307489448E-2</v>
      </c>
      <c r="W503" s="6">
        <v>3131952573.5018501</v>
      </c>
      <c r="X503" s="6">
        <v>-2.6240041653006391E-2</v>
      </c>
      <c r="Y503" s="6">
        <v>-2.6240041653006391E-2</v>
      </c>
      <c r="Z503" s="6">
        <v>173229000</v>
      </c>
      <c r="AA503" s="6">
        <v>0.65402169346522554</v>
      </c>
      <c r="AB503" s="6">
        <v>0.65402169346522554</v>
      </c>
      <c r="AC503" s="6">
        <v>590010796.38345003</v>
      </c>
      <c r="AD503" s="6">
        <v>5.3773577817473536E-2</v>
      </c>
      <c r="AE503" s="6">
        <v>5.3773577817473536E-2</v>
      </c>
      <c r="AF503" s="6">
        <v>178291114.438761</v>
      </c>
      <c r="AG503" s="6">
        <v>-8.1145911258223583E-2</v>
      </c>
      <c r="AH503" s="6">
        <v>-8.1145911258223583E-2</v>
      </c>
      <c r="AI503" s="6">
        <v>25214686.748863399</v>
      </c>
      <c r="AJ503" s="6">
        <v>0.72151042730626813</v>
      </c>
      <c r="AK503" s="6">
        <v>0.72151042730626813</v>
      </c>
      <c r="AL503" s="6">
        <v>16722612.000000032</v>
      </c>
      <c r="AM503" s="6">
        <v>1.3456646453045157E-4</v>
      </c>
      <c r="AN503" s="6">
        <v>38739145009.000008</v>
      </c>
      <c r="AO503" s="11">
        <f t="shared" si="93"/>
        <v>8.3478120705341038E-4</v>
      </c>
      <c r="AP503" s="6">
        <v>96157709.99999997</v>
      </c>
      <c r="AQ503" s="11">
        <f t="shared" si="94"/>
        <v>2.1505759981005544E-4</v>
      </c>
      <c r="AR503" s="6">
        <v>54146283.000000015</v>
      </c>
      <c r="AS503" s="11">
        <f t="shared" si="95"/>
        <v>3.3023324831299184E-4</v>
      </c>
      <c r="AT503" s="6">
        <v>8999999999</v>
      </c>
      <c r="AU503" s="6">
        <v>0</v>
      </c>
      <c r="AV503" s="6">
        <v>1273</v>
      </c>
      <c r="AW503" s="6">
        <v>40.720001000000003</v>
      </c>
      <c r="AX503" s="6">
        <v>-6.5869965070993047E-3</v>
      </c>
      <c r="AY503" s="6">
        <v>-6.5869965070993047E-3</v>
      </c>
      <c r="AZ503" s="6">
        <v>2629.570068</v>
      </c>
      <c r="BA503" s="6">
        <v>-3.7393815432908528E-3</v>
      </c>
      <c r="BB503" s="6">
        <v>-3.7393815432908528E-3</v>
      </c>
      <c r="BC503" s="6">
        <v>0.84560000000000002</v>
      </c>
      <c r="BD503" s="6">
        <f t="shared" si="84"/>
        <v>0.84560000000000002</v>
      </c>
      <c r="BE503" s="6">
        <f t="shared" si="85"/>
        <v>0.84560000000000002</v>
      </c>
      <c r="BF503" s="6">
        <v>6.6191000000000004</v>
      </c>
      <c r="BG503" s="6">
        <f t="shared" si="86"/>
        <v>6.6191000000000004</v>
      </c>
      <c r="BH503" s="6">
        <f t="shared" si="87"/>
        <v>6.6191000000000004</v>
      </c>
      <c r="BI503" s="6">
        <v>2.9140000000000001</v>
      </c>
      <c r="BJ503" s="6">
        <f t="shared" si="88"/>
        <v>2.9140000000000001</v>
      </c>
      <c r="BK503" s="6">
        <f t="shared" si="89"/>
        <v>2.9140000000000001</v>
      </c>
      <c r="BL503" s="6">
        <v>64.95</v>
      </c>
      <c r="BM503" s="6">
        <f t="shared" si="90"/>
        <v>64.95</v>
      </c>
      <c r="BN503" s="6">
        <f t="shared" si="91"/>
        <v>64.472499999999997</v>
      </c>
      <c r="BO503" s="6">
        <v>75</v>
      </c>
      <c r="BP503" s="6">
        <v>100</v>
      </c>
      <c r="BQ503" s="6">
        <v>189252</v>
      </c>
      <c r="BR503" s="6">
        <v>12.150840023221608</v>
      </c>
    </row>
    <row r="504" spans="1:70" x14ac:dyDescent="0.25">
      <c r="A504" s="6">
        <v>503</v>
      </c>
      <c r="B504" s="7">
        <v>43075</v>
      </c>
      <c r="C504" s="6">
        <v>13876.4735794148</v>
      </c>
      <c r="D504" s="6">
        <f t="shared" si="92"/>
        <v>0.13982128810559835</v>
      </c>
      <c r="E504" s="6">
        <v>0.13087148529786496</v>
      </c>
      <c r="F504" s="6">
        <v>6.2600000000000003E-2</v>
      </c>
      <c r="G504" s="6">
        <v>0.23524999999999999</v>
      </c>
      <c r="H504" s="6">
        <v>-4.34386601228791E-2</v>
      </c>
      <c r="I504" s="6">
        <v>-4.4410362647196118E-2</v>
      </c>
      <c r="J504" s="6">
        <v>-4.4410362647196118E-2</v>
      </c>
      <c r="K504" s="6">
        <v>448.32822216460499</v>
      </c>
      <c r="L504" s="6">
        <v>-4.0016646726713151E-2</v>
      </c>
      <c r="M504" s="6">
        <v>-4.0839335010926736E-2</v>
      </c>
      <c r="N504" s="6">
        <v>-4.0839335010926736E-2</v>
      </c>
      <c r="O504" s="6">
        <v>97.665391309707601</v>
      </c>
      <c r="P504" s="6">
        <v>-7.4297516018824297E-2</v>
      </c>
      <c r="Q504" s="6">
        <v>-7.7202387558163416E-2</v>
      </c>
      <c r="R504" s="6">
        <v>-7.7202387558163416E-2</v>
      </c>
      <c r="S504" s="6">
        <v>0.29389475099843498</v>
      </c>
      <c r="T504" s="6">
        <v>-5.7748902214228966E-2</v>
      </c>
      <c r="U504" s="6">
        <v>-5.9483481767095489E-2</v>
      </c>
      <c r="V504" s="6">
        <v>-5.9483481767095489E-2</v>
      </c>
      <c r="W504" s="6">
        <v>5086411370.0624104</v>
      </c>
      <c r="X504" s="6">
        <v>0.6240384395014229</v>
      </c>
      <c r="Y504" s="6">
        <v>0.6240384395014229</v>
      </c>
      <c r="Z504" s="6">
        <v>260916000</v>
      </c>
      <c r="AA504" s="6">
        <v>0.50619122664219041</v>
      </c>
      <c r="AB504" s="6">
        <v>0.50619122664219041</v>
      </c>
      <c r="AC504" s="6">
        <v>5911434.1417945698</v>
      </c>
      <c r="AD504" s="6">
        <v>-0.98998080343948025</v>
      </c>
      <c r="AE504" s="6">
        <v>-0.57167100000000004</v>
      </c>
      <c r="AF504" s="6">
        <v>68408100.004596695</v>
      </c>
      <c r="AG504" s="6">
        <v>-0.61631234276628322</v>
      </c>
      <c r="AH504" s="6">
        <v>-0.49238500000000002</v>
      </c>
      <c r="AI504" s="6">
        <v>23336271.575066101</v>
      </c>
      <c r="AJ504" s="6">
        <v>-7.449686734188643E-2</v>
      </c>
      <c r="AK504" s="6">
        <v>-7.449686734188643E-2</v>
      </c>
      <c r="AL504" s="6">
        <v>16724712.000000024</v>
      </c>
      <c r="AM504" s="6">
        <v>1.2557846824362998E-4</v>
      </c>
      <c r="AN504" s="6">
        <v>38739145009.000008</v>
      </c>
      <c r="AO504" s="11">
        <f t="shared" si="93"/>
        <v>0</v>
      </c>
      <c r="AP504" s="6">
        <v>96176378.999999896</v>
      </c>
      <c r="AQ504" s="11">
        <f t="shared" si="94"/>
        <v>1.9414979828373096E-4</v>
      </c>
      <c r="AR504" s="6">
        <v>54163958.000000022</v>
      </c>
      <c r="AS504" s="11">
        <f t="shared" si="95"/>
        <v>3.2643053263706846E-4</v>
      </c>
      <c r="AT504" s="6">
        <v>8999999999</v>
      </c>
      <c r="AU504" s="6">
        <v>0</v>
      </c>
      <c r="AV504" s="6">
        <v>1273</v>
      </c>
      <c r="AW504" s="6">
        <v>40.209999000000003</v>
      </c>
      <c r="AX504" s="6">
        <v>-1.2524606765112802E-2</v>
      </c>
      <c r="AY504" s="6">
        <v>-9.9590000000000008E-3</v>
      </c>
      <c r="AZ504" s="6">
        <v>2629.2700199999999</v>
      </c>
      <c r="BA504" s="6">
        <v>-1.1410534507196889E-4</v>
      </c>
      <c r="BB504" s="6">
        <v>-1.1410534507196889E-4</v>
      </c>
      <c r="BC504" s="6">
        <v>0.8478</v>
      </c>
      <c r="BD504" s="6">
        <f t="shared" si="84"/>
        <v>0.8478</v>
      </c>
      <c r="BE504" s="6">
        <f t="shared" si="85"/>
        <v>0.8478</v>
      </c>
      <c r="BF504" s="6">
        <v>6.6147999999999998</v>
      </c>
      <c r="BG504" s="6">
        <f t="shared" si="86"/>
        <v>6.6147999999999998</v>
      </c>
      <c r="BH504" s="6">
        <f t="shared" si="87"/>
        <v>6.6147999999999998</v>
      </c>
      <c r="BI504" s="6">
        <v>2.9220000000000002</v>
      </c>
      <c r="BJ504" s="6">
        <f t="shared" si="88"/>
        <v>2.9220000000000002</v>
      </c>
      <c r="BK504" s="6">
        <f t="shared" si="89"/>
        <v>2.9220000000000002</v>
      </c>
      <c r="BL504" s="6">
        <v>64.95</v>
      </c>
      <c r="BM504" s="6">
        <f t="shared" si="90"/>
        <v>64.95</v>
      </c>
      <c r="BN504" s="6">
        <f t="shared" si="91"/>
        <v>64.472499999999997</v>
      </c>
      <c r="BO504" s="6">
        <v>75</v>
      </c>
      <c r="BP504" s="6">
        <v>100</v>
      </c>
      <c r="BQ504" s="6">
        <v>211279</v>
      </c>
      <c r="BR504" s="6">
        <v>12.260939546971013</v>
      </c>
    </row>
    <row r="505" spans="1:70" x14ac:dyDescent="0.25">
      <c r="A505" s="6">
        <v>504</v>
      </c>
      <c r="B505" s="7">
        <v>43076</v>
      </c>
      <c r="C505" s="6">
        <v>18491.181554228198</v>
      </c>
      <c r="D505" s="6">
        <f t="shared" si="92"/>
        <v>0.3325562469746734</v>
      </c>
      <c r="E505" s="6">
        <v>0.28709908778024085</v>
      </c>
      <c r="F505" s="6">
        <v>6.2600000000000003E-2</v>
      </c>
      <c r="G505" s="6">
        <v>0.22282299999999999</v>
      </c>
      <c r="H505" s="6">
        <v>-5.2824654622741739E-2</v>
      </c>
      <c r="I505" s="6">
        <v>-5.4271044142529187E-2</v>
      </c>
      <c r="J505" s="6">
        <v>-5.4271044142529187E-2</v>
      </c>
      <c r="K505" s="6">
        <v>451.82558186016797</v>
      </c>
      <c r="L505" s="6">
        <v>7.8008912280318407E-3</v>
      </c>
      <c r="M505" s="6">
        <v>7.7706215942254971E-3</v>
      </c>
      <c r="N505" s="6">
        <v>7.7706215942254971E-3</v>
      </c>
      <c r="O505" s="6">
        <v>102.930808623126</v>
      </c>
      <c r="P505" s="6">
        <v>5.3912826670823283E-2</v>
      </c>
      <c r="Q505" s="6">
        <v>5.2509739555314808E-2</v>
      </c>
      <c r="R505" s="6">
        <v>5.2509739555314808E-2</v>
      </c>
      <c r="S505" s="6">
        <v>0.24975951020787501</v>
      </c>
      <c r="T505" s="6">
        <v>-0.1501736272615328</v>
      </c>
      <c r="U505" s="6">
        <v>-0.16272321772970411</v>
      </c>
      <c r="V505" s="6">
        <v>-0.1061</v>
      </c>
      <c r="W505" s="6">
        <v>16482921408.0842</v>
      </c>
      <c r="X505" s="6">
        <v>2.2405796953623032</v>
      </c>
      <c r="Y505" s="6">
        <v>1.082905</v>
      </c>
      <c r="Z505" s="6">
        <v>274201000</v>
      </c>
      <c r="AA505" s="6">
        <v>5.0916770148246943E-2</v>
      </c>
      <c r="AB505" s="6">
        <v>5.0916770148246943E-2</v>
      </c>
      <c r="AC505" s="6">
        <v>968306459.94274902</v>
      </c>
      <c r="AD505" s="6">
        <v>162.80229174790304</v>
      </c>
      <c r="AE505" s="6">
        <v>1.9708600000000001</v>
      </c>
      <c r="AF505" s="6">
        <v>384547067.30525798</v>
      </c>
      <c r="AG505" s="6">
        <v>4.6213674591081793</v>
      </c>
      <c r="AH505" s="6">
        <v>1.5678399999999999</v>
      </c>
      <c r="AI505" s="6">
        <v>22861474.226620499</v>
      </c>
      <c r="AJ505" s="6">
        <v>-2.0345895740813382E-2</v>
      </c>
      <c r="AK505" s="6">
        <v>-2.0345895740813382E-2</v>
      </c>
      <c r="AL505" s="6">
        <v>16726812.000000006</v>
      </c>
      <c r="AM505" s="6">
        <v>1.2556270027139305E-4</v>
      </c>
      <c r="AN505" s="6">
        <v>38739145009.000015</v>
      </c>
      <c r="AO505" s="11">
        <f t="shared" si="93"/>
        <v>1.9694277014832189E-16</v>
      </c>
      <c r="AP505" s="6">
        <v>96199251.000000119</v>
      </c>
      <c r="AQ505" s="11">
        <f t="shared" si="94"/>
        <v>2.3781307050688133E-4</v>
      </c>
      <c r="AR505" s="6">
        <v>54184807.999999836</v>
      </c>
      <c r="AS505" s="11">
        <f t="shared" si="95"/>
        <v>3.8494232640483414E-4</v>
      </c>
      <c r="AT505" s="6">
        <v>8999999999</v>
      </c>
      <c r="AU505" s="6">
        <v>0</v>
      </c>
      <c r="AV505" s="6">
        <v>1273</v>
      </c>
      <c r="AW505" s="6">
        <v>40.279998999999997</v>
      </c>
      <c r="AX505" s="6">
        <v>1.7408605257610967E-3</v>
      </c>
      <c r="AY505" s="6">
        <v>1.7408605257610967E-3</v>
      </c>
      <c r="AZ505" s="6">
        <v>2636.9799800000001</v>
      </c>
      <c r="BA505" s="6">
        <v>2.9323576282972025E-3</v>
      </c>
      <c r="BB505" s="6">
        <v>2.9323576282972025E-3</v>
      </c>
      <c r="BC505" s="6">
        <v>0.84940000000000004</v>
      </c>
      <c r="BD505" s="6">
        <f t="shared" si="84"/>
        <v>0.84940000000000004</v>
      </c>
      <c r="BE505" s="6">
        <f t="shared" si="85"/>
        <v>0.84940000000000004</v>
      </c>
      <c r="BF505" s="6">
        <v>6.6193</v>
      </c>
      <c r="BG505" s="6">
        <f t="shared" si="86"/>
        <v>6.6193</v>
      </c>
      <c r="BH505" s="6">
        <f t="shared" si="87"/>
        <v>6.6193</v>
      </c>
      <c r="BI505" s="6">
        <v>2.7629999999999999</v>
      </c>
      <c r="BJ505" s="6">
        <f t="shared" si="88"/>
        <v>2.7629999999999999</v>
      </c>
      <c r="BK505" s="6">
        <f t="shared" si="89"/>
        <v>2.7629999999999999</v>
      </c>
      <c r="BL505" s="6">
        <v>64.95</v>
      </c>
      <c r="BM505" s="6">
        <f t="shared" si="90"/>
        <v>64.95</v>
      </c>
      <c r="BN505" s="6">
        <f t="shared" si="91"/>
        <v>64.472499999999997</v>
      </c>
      <c r="BO505" s="6">
        <v>75</v>
      </c>
      <c r="BP505" s="6">
        <v>100</v>
      </c>
      <c r="BQ505" s="6">
        <v>372688</v>
      </c>
      <c r="BR505" s="6">
        <v>12.828499570677083</v>
      </c>
    </row>
    <row r="506" spans="1:70" x14ac:dyDescent="0.25">
      <c r="A506" s="6">
        <v>505</v>
      </c>
      <c r="B506" s="7">
        <v>43077</v>
      </c>
      <c r="C506" s="6">
        <v>16908.004952111201</v>
      </c>
      <c r="D506" s="6">
        <f t="shared" si="92"/>
        <v>-8.5617925359398536E-2</v>
      </c>
      <c r="E506" s="6">
        <v>-8.9506770105101205E-2</v>
      </c>
      <c r="F506" s="6">
        <v>-6.7599999999999993E-2</v>
      </c>
      <c r="G506" s="6">
        <v>0.25164300000000001</v>
      </c>
      <c r="H506" s="6">
        <v>0.12934032842211088</v>
      </c>
      <c r="I506" s="6">
        <v>0.12163368210084274</v>
      </c>
      <c r="J506" s="6">
        <v>0.12163368210084274</v>
      </c>
      <c r="K506" s="6">
        <v>467.88166261290098</v>
      </c>
      <c r="L506" s="6">
        <v>3.5536015217708682E-2</v>
      </c>
      <c r="M506" s="6">
        <v>3.4919181758291146E-2</v>
      </c>
      <c r="N506" s="6">
        <v>3.4919181758291146E-2</v>
      </c>
      <c r="O506" s="6">
        <v>126.387005489232</v>
      </c>
      <c r="P506" s="6">
        <v>0.22788314966016862</v>
      </c>
      <c r="Q506" s="6">
        <v>0.20529167019756375</v>
      </c>
      <c r="R506" s="6">
        <v>9.8500000000000004E-2</v>
      </c>
      <c r="S506" s="6">
        <v>0.64884030717719499</v>
      </c>
      <c r="T506" s="6">
        <v>1.597860264208417</v>
      </c>
      <c r="U506" s="6">
        <v>0.95468813089289339</v>
      </c>
      <c r="V506" s="6">
        <v>0.1474</v>
      </c>
      <c r="W506" s="6">
        <v>24144297784.144199</v>
      </c>
      <c r="X506" s="6">
        <v>0.46480694692279534</v>
      </c>
      <c r="Y506" s="6">
        <v>0.46480694692279534</v>
      </c>
      <c r="Z506" s="6">
        <v>659633000</v>
      </c>
      <c r="AA506" s="6">
        <v>1.4056549757294832</v>
      </c>
      <c r="AB506" s="6">
        <v>1.4056549757294832</v>
      </c>
      <c r="AC506" s="6">
        <v>1578944197.8594501</v>
      </c>
      <c r="AD506" s="6">
        <v>0.63062445948445389</v>
      </c>
      <c r="AE506" s="6">
        <v>0.63062445948445389</v>
      </c>
      <c r="AF506" s="6">
        <v>1149765118.33056</v>
      </c>
      <c r="AG506" s="6">
        <v>1.9899203922880599</v>
      </c>
      <c r="AH506" s="6">
        <v>1.5678399999999999</v>
      </c>
      <c r="AI506" s="6">
        <v>293737786.67438</v>
      </c>
      <c r="AJ506" s="6">
        <v>11.848593391774536</v>
      </c>
      <c r="AK506" s="6">
        <v>2.7008559999999999</v>
      </c>
      <c r="AL506" s="6">
        <v>16728774.999999998</v>
      </c>
      <c r="AM506" s="6">
        <v>1.1735649327514106E-4</v>
      </c>
      <c r="AN506" s="6">
        <v>38739144846.999992</v>
      </c>
      <c r="AO506" s="11">
        <f t="shared" si="93"/>
        <v>-4.1818171993870073E-9</v>
      </c>
      <c r="AP506" s="6">
        <v>96219652.999999985</v>
      </c>
      <c r="AQ506" s="11">
        <f t="shared" si="94"/>
        <v>2.1208065330847393E-4</v>
      </c>
      <c r="AR506" s="6">
        <v>54207682.999999858</v>
      </c>
      <c r="AS506" s="11">
        <f t="shared" si="95"/>
        <v>4.2216630166932436E-4</v>
      </c>
      <c r="AT506" s="6">
        <v>8999999999</v>
      </c>
      <c r="AU506" s="6">
        <v>0</v>
      </c>
      <c r="AV506" s="6">
        <v>1273</v>
      </c>
      <c r="AW506" s="6">
        <v>40.409999999999997</v>
      </c>
      <c r="AX506" s="6">
        <v>3.2274330493404441E-3</v>
      </c>
      <c r="AY506" s="6">
        <v>3.2274330493404441E-3</v>
      </c>
      <c r="AZ506" s="6">
        <v>2651.5</v>
      </c>
      <c r="BA506" s="6">
        <v>5.5063064983906064E-3</v>
      </c>
      <c r="BB506" s="6">
        <v>5.5063064983906064E-3</v>
      </c>
      <c r="BC506" s="6">
        <v>0.85</v>
      </c>
      <c r="BD506" s="6">
        <f t="shared" si="84"/>
        <v>0.85</v>
      </c>
      <c r="BE506" s="6">
        <f t="shared" si="85"/>
        <v>0.85</v>
      </c>
      <c r="BF506" s="6">
        <v>6.6212</v>
      </c>
      <c r="BG506" s="6">
        <f t="shared" si="86"/>
        <v>6.6212</v>
      </c>
      <c r="BH506" s="6">
        <f t="shared" si="87"/>
        <v>6.6212</v>
      </c>
      <c r="BI506" s="6">
        <v>2.7719999999999998</v>
      </c>
      <c r="BJ506" s="6">
        <f t="shared" si="88"/>
        <v>2.7719999999999998</v>
      </c>
      <c r="BK506" s="6">
        <f t="shared" si="89"/>
        <v>2.7719999999999998</v>
      </c>
      <c r="BL506" s="6">
        <v>64.95</v>
      </c>
      <c r="BM506" s="6">
        <f t="shared" si="90"/>
        <v>64.95</v>
      </c>
      <c r="BN506" s="6">
        <f t="shared" si="91"/>
        <v>64.472499999999997</v>
      </c>
      <c r="BO506" s="6">
        <v>75</v>
      </c>
      <c r="BP506" s="6">
        <v>100</v>
      </c>
      <c r="BQ506" s="6">
        <v>388279</v>
      </c>
      <c r="BR506" s="6">
        <v>12.869482007826162</v>
      </c>
    </row>
    <row r="507" spans="1:70" x14ac:dyDescent="0.25">
      <c r="A507" s="6">
        <v>506</v>
      </c>
      <c r="B507" s="7">
        <v>43080</v>
      </c>
      <c r="C507" s="6">
        <v>17106.505148887099</v>
      </c>
      <c r="D507" s="6">
        <f t="shared" si="92"/>
        <v>1.1740012931041433E-2</v>
      </c>
      <c r="E507" s="6">
        <v>7.8910413169700697E-2</v>
      </c>
      <c r="F507" s="6">
        <v>6.2600000000000003E-2</v>
      </c>
      <c r="G507" s="6">
        <v>0.25061600000000001</v>
      </c>
      <c r="H507" s="6">
        <v>4.9573036154770787E-2</v>
      </c>
      <c r="I507" s="6">
        <v>4.8383449238574704E-2</v>
      </c>
      <c r="J507" s="6">
        <v>4.8383449238574704E-2</v>
      </c>
      <c r="K507" s="6">
        <v>509.000876237775</v>
      </c>
      <c r="L507" s="6">
        <v>0.1394919755664108</v>
      </c>
      <c r="M507" s="6">
        <v>0.1305825276133486</v>
      </c>
      <c r="N507" s="6">
        <v>0.1305825276133486</v>
      </c>
      <c r="O507" s="6">
        <v>218.514309118168</v>
      </c>
      <c r="P507" s="6">
        <v>0.44401835567353459</v>
      </c>
      <c r="Q507" s="6">
        <v>0.36742975207511502</v>
      </c>
      <c r="R507" s="6">
        <v>9.8500000000000004E-2</v>
      </c>
      <c r="S507" s="6">
        <v>0.50448431706949604</v>
      </c>
      <c r="T507" s="6">
        <v>0.25905893691637333</v>
      </c>
      <c r="U507" s="6">
        <v>0.23036456644975956</v>
      </c>
      <c r="V507" s="6">
        <v>0.1474</v>
      </c>
      <c r="W507" s="6">
        <v>7710546749.5439997</v>
      </c>
      <c r="X507" s="6">
        <v>-0.26388334797334434</v>
      </c>
      <c r="Y507" s="6">
        <v>-0.26388334797334434</v>
      </c>
      <c r="Z507" s="6">
        <v>175432000</v>
      </c>
      <c r="AA507" s="6">
        <v>-0.12045202725399459</v>
      </c>
      <c r="AB507" s="6">
        <v>-0.12045202725399459</v>
      </c>
      <c r="AC507" s="6">
        <v>1035160071.24411</v>
      </c>
      <c r="AD507" s="6">
        <v>0.1499179201197296</v>
      </c>
      <c r="AE507" s="6">
        <v>0.1499179201197296</v>
      </c>
      <c r="AF507" s="6">
        <v>2414991571.3863602</v>
      </c>
      <c r="AG507" s="6">
        <v>1.9093597610541824</v>
      </c>
      <c r="AH507" s="6">
        <v>1.5678399999999999</v>
      </c>
      <c r="AI507" s="6">
        <v>59751856.038945504</v>
      </c>
      <c r="AJ507" s="6">
        <v>1.2413338542119099E-2</v>
      </c>
      <c r="AK507" s="6">
        <v>1.2413338542119099E-2</v>
      </c>
      <c r="AL507" s="6">
        <v>16735111.999999985</v>
      </c>
      <c r="AM507" s="6">
        <v>3.788083706061539E-4</v>
      </c>
      <c r="AN507" s="6">
        <v>38739144846.999992</v>
      </c>
      <c r="AO507" s="11">
        <f t="shared" si="93"/>
        <v>0</v>
      </c>
      <c r="AP507" s="6">
        <v>96280922.000000075</v>
      </c>
      <c r="AQ507" s="11">
        <f t="shared" si="94"/>
        <v>6.3676180582452756E-4</v>
      </c>
      <c r="AR507" s="6">
        <v>54261232.999999821</v>
      </c>
      <c r="AS507" s="11">
        <f t="shared" si="95"/>
        <v>9.8786734714270837E-4</v>
      </c>
      <c r="AT507" s="6">
        <v>8999999999</v>
      </c>
      <c r="AU507" s="6">
        <v>0</v>
      </c>
      <c r="AV507" s="6">
        <v>1274</v>
      </c>
      <c r="AW507" s="6">
        <v>40.560001</v>
      </c>
      <c r="AX507" s="6">
        <v>3.7119772333581583E-3</v>
      </c>
      <c r="AY507" s="6">
        <v>3.7119772333581583E-3</v>
      </c>
      <c r="AZ507" s="6">
        <v>2659.98999</v>
      </c>
      <c r="BA507" s="6">
        <v>3.2019573826136279E-3</v>
      </c>
      <c r="BB507" s="6">
        <v>3.2019573826136279E-3</v>
      </c>
      <c r="BC507" s="6">
        <v>0.84970000000000001</v>
      </c>
      <c r="BD507" s="6">
        <f t="shared" si="84"/>
        <v>0.84970000000000001</v>
      </c>
      <c r="BE507" s="6">
        <f t="shared" si="85"/>
        <v>0.84970000000000001</v>
      </c>
      <c r="BF507" s="6">
        <v>6.6185999999999998</v>
      </c>
      <c r="BG507" s="6">
        <f t="shared" si="86"/>
        <v>6.6185999999999998</v>
      </c>
      <c r="BH507" s="6">
        <f t="shared" si="87"/>
        <v>6.6185999999999998</v>
      </c>
      <c r="BI507" s="6">
        <v>2.8279999999999998</v>
      </c>
      <c r="BJ507" s="6">
        <f t="shared" si="88"/>
        <v>2.8279999999999998</v>
      </c>
      <c r="BK507" s="6">
        <f t="shared" si="89"/>
        <v>2.8279999999999998</v>
      </c>
      <c r="BL507" s="6">
        <v>64.95</v>
      </c>
      <c r="BM507" s="6">
        <f t="shared" si="90"/>
        <v>64.95</v>
      </c>
      <c r="BN507" s="6">
        <f t="shared" si="91"/>
        <v>64.472499999999997</v>
      </c>
      <c r="BO507" s="6">
        <v>100</v>
      </c>
      <c r="BP507" s="6">
        <v>100</v>
      </c>
      <c r="BQ507" s="6">
        <v>291841</v>
      </c>
      <c r="BR507" s="6">
        <v>12.583967838914797</v>
      </c>
    </row>
    <row r="508" spans="1:70" x14ac:dyDescent="0.25">
      <c r="A508" s="6">
        <v>507</v>
      </c>
      <c r="B508" s="7">
        <v>43081</v>
      </c>
      <c r="C508" s="6">
        <v>17249.920214655998</v>
      </c>
      <c r="D508" s="6">
        <f t="shared" si="92"/>
        <v>8.3836566569664844E-3</v>
      </c>
      <c r="E508" s="6">
        <v>8.3487089977572412E-3</v>
      </c>
      <c r="F508" s="6">
        <v>8.3487089977572412E-3</v>
      </c>
      <c r="G508" s="6">
        <v>0.37942700000000001</v>
      </c>
      <c r="H508" s="6">
        <v>0.51397755929389988</v>
      </c>
      <c r="I508" s="6">
        <v>0.41474033277456257</v>
      </c>
      <c r="J508" s="6">
        <v>0.14199999999999999</v>
      </c>
      <c r="K508" s="6">
        <v>661.84133228763403</v>
      </c>
      <c r="L508" s="6">
        <v>0.30027542816735947</v>
      </c>
      <c r="M508" s="6">
        <v>0.26257610984771956</v>
      </c>
      <c r="N508" s="6">
        <v>0.1376</v>
      </c>
      <c r="O508" s="6">
        <v>320.90741129188399</v>
      </c>
      <c r="P508" s="6">
        <v>0.46858762973890156</v>
      </c>
      <c r="Q508" s="6">
        <v>0.38430114283423106</v>
      </c>
      <c r="R508" s="6">
        <v>9.8500000000000004E-2</v>
      </c>
      <c r="S508" s="6">
        <v>0.53129580882308203</v>
      </c>
      <c r="T508" s="6">
        <v>5.3146333486304459E-2</v>
      </c>
      <c r="U508" s="6">
        <v>5.1782191669785045E-2</v>
      </c>
      <c r="V508" s="6">
        <v>5.1782191669785045E-2</v>
      </c>
      <c r="W508" s="6">
        <v>4686094939.5686998</v>
      </c>
      <c r="X508" s="6">
        <v>-0.39224868329268159</v>
      </c>
      <c r="Y508" s="6">
        <v>-0.39224868329268159</v>
      </c>
      <c r="Z508" s="6">
        <v>1521700000</v>
      </c>
      <c r="AA508" s="6">
        <v>7.6740161430069769</v>
      </c>
      <c r="AB508" s="6">
        <v>2.2906040000000001</v>
      </c>
      <c r="AC508" s="6">
        <v>3691983511.7463398</v>
      </c>
      <c r="AD508" s="6">
        <v>2.5665822265624283</v>
      </c>
      <c r="AE508" s="6">
        <v>1.9708600000000001</v>
      </c>
      <c r="AF508" s="6">
        <v>5741323284.6614304</v>
      </c>
      <c r="AG508" s="6">
        <v>1.3773678354353602</v>
      </c>
      <c r="AH508" s="6">
        <v>1.3773678354353602</v>
      </c>
      <c r="AI508" s="6">
        <v>86327149.638545603</v>
      </c>
      <c r="AJ508" s="6">
        <v>0.44476097248391178</v>
      </c>
      <c r="AK508" s="6">
        <v>0.44476097248391178</v>
      </c>
      <c r="AL508" s="6">
        <v>16737112.000000032</v>
      </c>
      <c r="AM508" s="6">
        <v>1.1950920914342061E-4</v>
      </c>
      <c r="AN508" s="6">
        <v>38739144847.000076</v>
      </c>
      <c r="AO508" s="11">
        <f t="shared" si="93"/>
        <v>2.1663704806909057E-15</v>
      </c>
      <c r="AP508" s="6">
        <v>96301509.999999985</v>
      </c>
      <c r="AQ508" s="11">
        <f t="shared" si="94"/>
        <v>2.1383260122821192E-4</v>
      </c>
      <c r="AR508" s="6">
        <v>54275608.000000097</v>
      </c>
      <c r="AS508" s="11">
        <f t="shared" si="95"/>
        <v>2.6492210378403525E-4</v>
      </c>
      <c r="AT508" s="6">
        <v>8999999999</v>
      </c>
      <c r="AU508" s="6">
        <v>0</v>
      </c>
      <c r="AV508" s="6">
        <v>1274</v>
      </c>
      <c r="AW508" s="6">
        <v>40.279998999999997</v>
      </c>
      <c r="AX508" s="6">
        <v>-6.9034021966617601E-3</v>
      </c>
      <c r="AY508" s="6">
        <v>-6.9034021966617601E-3</v>
      </c>
      <c r="AZ508" s="6">
        <v>2664.110107</v>
      </c>
      <c r="BA508" s="6">
        <v>1.5489219942515409E-3</v>
      </c>
      <c r="BB508" s="6">
        <v>1.5489219942515409E-3</v>
      </c>
      <c r="BC508" s="6">
        <v>0.85170000000000001</v>
      </c>
      <c r="BD508" s="6">
        <f t="shared" si="84"/>
        <v>0.85170000000000001</v>
      </c>
      <c r="BE508" s="6">
        <f t="shared" si="85"/>
        <v>0.85170000000000001</v>
      </c>
      <c r="BF508" s="6">
        <v>6.6215000000000002</v>
      </c>
      <c r="BG508" s="6">
        <f t="shared" si="86"/>
        <v>6.6215000000000002</v>
      </c>
      <c r="BH508" s="6">
        <f t="shared" si="87"/>
        <v>6.6215000000000002</v>
      </c>
      <c r="BI508" s="6">
        <v>2.6779999999999999</v>
      </c>
      <c r="BJ508" s="6">
        <f t="shared" si="88"/>
        <v>2.6779999999999999</v>
      </c>
      <c r="BK508" s="6">
        <f t="shared" si="89"/>
        <v>2.6779999999999999</v>
      </c>
      <c r="BL508" s="6">
        <v>64.95</v>
      </c>
      <c r="BM508" s="6">
        <f t="shared" si="90"/>
        <v>64.95</v>
      </c>
      <c r="BN508" s="6">
        <f t="shared" si="91"/>
        <v>64.472499999999997</v>
      </c>
      <c r="BO508" s="6">
        <v>100</v>
      </c>
      <c r="BP508" s="6">
        <v>100</v>
      </c>
      <c r="BQ508" s="6">
        <v>309619</v>
      </c>
      <c r="BR508" s="6">
        <v>12.643101018094457</v>
      </c>
    </row>
    <row r="509" spans="1:70" x14ac:dyDescent="0.25">
      <c r="A509" s="6">
        <v>508</v>
      </c>
      <c r="B509" s="7">
        <v>43082</v>
      </c>
      <c r="C509" s="6">
        <v>16525.044489298802</v>
      </c>
      <c r="D509" s="6">
        <f t="shared" si="92"/>
        <v>-4.2021975541737443E-2</v>
      </c>
      <c r="E509" s="6">
        <v>-4.293044025322805E-2</v>
      </c>
      <c r="F509" s="6">
        <v>-4.293044025322805E-2</v>
      </c>
      <c r="G509" s="6">
        <v>0.47803899999999999</v>
      </c>
      <c r="H509" s="6">
        <v>0.25989716071866253</v>
      </c>
      <c r="I509" s="6">
        <v>0.23103009915516542</v>
      </c>
      <c r="J509" s="6">
        <v>0.14199999999999999</v>
      </c>
      <c r="K509" s="6">
        <v>709.88319357253101</v>
      </c>
      <c r="L509" s="6">
        <v>7.2588185326597512E-2</v>
      </c>
      <c r="M509" s="6">
        <v>7.0074592520564138E-2</v>
      </c>
      <c r="N509" s="6">
        <v>7.0074592520564138E-2</v>
      </c>
      <c r="O509" s="6">
        <v>305.27704232573399</v>
      </c>
      <c r="P509" s="6">
        <v>-4.8706787117276239E-2</v>
      </c>
      <c r="Q509" s="6">
        <v>-4.9932943366054923E-2</v>
      </c>
      <c r="R509" s="6">
        <v>-4.9932943366054923E-2</v>
      </c>
      <c r="S509" s="6">
        <v>0.52735004317751699</v>
      </c>
      <c r="T509" s="6">
        <v>-7.4266831773162918E-3</v>
      </c>
      <c r="U509" s="6">
        <v>-7.4543982950194022E-3</v>
      </c>
      <c r="V509" s="6">
        <v>-7.4543982950194022E-3</v>
      </c>
      <c r="W509" s="6">
        <v>4407769522.2018099</v>
      </c>
      <c r="X509" s="6">
        <v>-5.9393892133245287E-2</v>
      </c>
      <c r="Y509" s="6">
        <v>-5.9393892133245287E-2</v>
      </c>
      <c r="Z509" s="6">
        <v>2808790000</v>
      </c>
      <c r="AA509" s="6">
        <v>0.84582374975356511</v>
      </c>
      <c r="AB509" s="6">
        <v>0.84582374975356511</v>
      </c>
      <c r="AC509" s="6">
        <v>2717113879.86409</v>
      </c>
      <c r="AD509" s="6">
        <v>-0.26405037530114217</v>
      </c>
      <c r="AE509" s="6">
        <v>-0.26405037530114217</v>
      </c>
      <c r="AF509" s="6">
        <v>2322306674.0949101</v>
      </c>
      <c r="AG509" s="6">
        <v>-0.5955102057570586</v>
      </c>
      <c r="AH509" s="6">
        <v>-0.49238500000000002</v>
      </c>
      <c r="AI509" s="6">
        <v>46799919.200160697</v>
      </c>
      <c r="AJ509" s="6">
        <v>-0.45787716383416593</v>
      </c>
      <c r="AK509" s="6">
        <v>-0.45787716383416593</v>
      </c>
      <c r="AL509" s="6">
        <v>16739399.99999998</v>
      </c>
      <c r="AM509" s="6">
        <v>1.3670219808219254E-4</v>
      </c>
      <c r="AN509" s="6">
        <v>38739144846.999931</v>
      </c>
      <c r="AO509" s="11">
        <f t="shared" si="93"/>
        <v>-3.7419126484661022E-15</v>
      </c>
      <c r="AP509" s="6">
        <v>96321918.00000006</v>
      </c>
      <c r="AQ509" s="11">
        <f t="shared" si="94"/>
        <v>2.1191775705359665E-4</v>
      </c>
      <c r="AR509" s="6">
        <v>54291083.000000201</v>
      </c>
      <c r="AS509" s="11">
        <f t="shared" si="95"/>
        <v>2.8511886960537193E-4</v>
      </c>
      <c r="AT509" s="6">
        <v>8999999999</v>
      </c>
      <c r="AU509" s="6">
        <v>0</v>
      </c>
      <c r="AV509" s="6">
        <v>1274</v>
      </c>
      <c r="AW509" s="6">
        <v>40.189999</v>
      </c>
      <c r="AX509" s="6">
        <v>-2.2343595390852994E-3</v>
      </c>
      <c r="AY509" s="6">
        <v>-2.2343595390852994E-3</v>
      </c>
      <c r="AZ509" s="6">
        <v>2662.8500979999999</v>
      </c>
      <c r="BA509" s="6">
        <v>-4.7295680335785833E-4</v>
      </c>
      <c r="BB509" s="6">
        <v>-4.7295680335785833E-4</v>
      </c>
      <c r="BC509" s="6">
        <v>0.84560000000000002</v>
      </c>
      <c r="BD509" s="6">
        <f t="shared" si="84"/>
        <v>0.84560000000000002</v>
      </c>
      <c r="BE509" s="6">
        <f t="shared" si="85"/>
        <v>0.84560000000000002</v>
      </c>
      <c r="BF509" s="6">
        <v>6.6173999999999999</v>
      </c>
      <c r="BG509" s="6">
        <f t="shared" si="86"/>
        <v>6.6173999999999999</v>
      </c>
      <c r="BH509" s="6">
        <f t="shared" si="87"/>
        <v>6.6173999999999999</v>
      </c>
      <c r="BI509" s="6">
        <v>2.7149999999999999</v>
      </c>
      <c r="BJ509" s="6">
        <f t="shared" si="88"/>
        <v>2.7149999999999999</v>
      </c>
      <c r="BK509" s="6">
        <f t="shared" si="89"/>
        <v>2.7149999999999999</v>
      </c>
      <c r="BL509" s="6">
        <v>64.95</v>
      </c>
      <c r="BM509" s="6">
        <f t="shared" si="90"/>
        <v>64.95</v>
      </c>
      <c r="BN509" s="6">
        <f t="shared" si="91"/>
        <v>64.472499999999997</v>
      </c>
      <c r="BO509" s="6">
        <v>100</v>
      </c>
      <c r="BP509" s="6">
        <v>100</v>
      </c>
      <c r="BQ509" s="6">
        <v>262607</v>
      </c>
      <c r="BR509" s="6">
        <v>12.478417704971717</v>
      </c>
    </row>
    <row r="510" spans="1:70" x14ac:dyDescent="0.25">
      <c r="A510" s="6">
        <v>509</v>
      </c>
      <c r="B510" s="7">
        <v>43083</v>
      </c>
      <c r="C510" s="6">
        <v>16865.361664875301</v>
      </c>
      <c r="D510" s="6">
        <f t="shared" si="92"/>
        <v>2.0594024772331503E-2</v>
      </c>
      <c r="E510" s="6">
        <v>2.0384835008149568E-2</v>
      </c>
      <c r="F510" s="6">
        <v>2.0384835008149568E-2</v>
      </c>
      <c r="G510" s="6">
        <v>0.86502800000000002</v>
      </c>
      <c r="H510" s="6">
        <v>0.80953436853478489</v>
      </c>
      <c r="I510" s="6">
        <v>0.59306955722884525</v>
      </c>
      <c r="J510" s="6">
        <v>0.14199999999999999</v>
      </c>
      <c r="K510" s="6">
        <v>704.621843737326</v>
      </c>
      <c r="L510" s="6">
        <v>-7.41157120332282E-3</v>
      </c>
      <c r="M510" s="6">
        <v>-7.4391733653358149E-3</v>
      </c>
      <c r="N510" s="6">
        <v>-7.4391733653358149E-3</v>
      </c>
      <c r="O510" s="6">
        <v>277.65999478350102</v>
      </c>
      <c r="P510" s="6">
        <v>-9.0465523813498136E-2</v>
      </c>
      <c r="Q510" s="6">
        <v>-9.4822374995286854E-2</v>
      </c>
      <c r="R510" s="6">
        <v>-8.2199999999999995E-2</v>
      </c>
      <c r="S510" s="6">
        <v>0.60357539973046104</v>
      </c>
      <c r="T510" s="6">
        <v>0.14454413636462907</v>
      </c>
      <c r="U510" s="6">
        <v>0.13500642355038492</v>
      </c>
      <c r="V510" s="6">
        <v>0.13500642355038492</v>
      </c>
      <c r="W510" s="6">
        <v>4117594354.00804</v>
      </c>
      <c r="X510" s="6">
        <v>-6.5832654527911649E-2</v>
      </c>
      <c r="Y510" s="6">
        <v>-6.5832654527911649E-2</v>
      </c>
      <c r="Z510" s="6">
        <v>6367070000</v>
      </c>
      <c r="AA510" s="6">
        <v>1.2668373214088628</v>
      </c>
      <c r="AB510" s="6">
        <v>1.2668373214088628</v>
      </c>
      <c r="AC510" s="6">
        <v>2551109082.71176</v>
      </c>
      <c r="AD510" s="6">
        <v>-6.1096002778004095E-2</v>
      </c>
      <c r="AE510" s="6">
        <v>-6.1096002778004095E-2</v>
      </c>
      <c r="AF510" s="6">
        <v>1179356485.5016899</v>
      </c>
      <c r="AG510" s="6">
        <v>-0.49216160868963216</v>
      </c>
      <c r="AH510" s="6">
        <v>-0.49216160868963216</v>
      </c>
      <c r="AI510" s="6">
        <v>73603162.731446207</v>
      </c>
      <c r="AJ510" s="6">
        <v>0.57271986767005945</v>
      </c>
      <c r="AK510" s="6">
        <v>0.57271986767005945</v>
      </c>
      <c r="AL510" s="6">
        <v>16741712.000000009</v>
      </c>
      <c r="AM510" s="6">
        <v>1.3811725629531556E-4</v>
      </c>
      <c r="AN510" s="6">
        <v>38739144846.999985</v>
      </c>
      <c r="AO510" s="11">
        <f t="shared" si="93"/>
        <v>1.3785993968033059E-15</v>
      </c>
      <c r="AP510" s="6">
        <v>96342691.99999997</v>
      </c>
      <c r="AQ510" s="11">
        <f t="shared" si="94"/>
        <v>2.1567261565442022E-4</v>
      </c>
      <c r="AR510" s="6">
        <v>54306907.999999754</v>
      </c>
      <c r="AS510" s="11">
        <f t="shared" si="95"/>
        <v>2.9148433085324357E-4</v>
      </c>
      <c r="AT510" s="6">
        <v>8999999999</v>
      </c>
      <c r="AU510" s="6">
        <v>0</v>
      </c>
      <c r="AV510" s="6">
        <v>1274</v>
      </c>
      <c r="AW510" s="6">
        <v>40.389999000000003</v>
      </c>
      <c r="AX510" s="6">
        <v>4.9763624029949055E-3</v>
      </c>
      <c r="AY510" s="6">
        <v>4.9763624029949055E-3</v>
      </c>
      <c r="AZ510" s="6">
        <v>2652.01001</v>
      </c>
      <c r="BA510" s="6">
        <v>-4.0708592677228218E-3</v>
      </c>
      <c r="BB510" s="6">
        <v>-4.0708592677228218E-3</v>
      </c>
      <c r="BC510" s="6">
        <v>0.84899999999999998</v>
      </c>
      <c r="BD510" s="6">
        <f t="shared" si="84"/>
        <v>0.84899999999999998</v>
      </c>
      <c r="BE510" s="6">
        <f t="shared" si="85"/>
        <v>0.84899999999999998</v>
      </c>
      <c r="BF510" s="6">
        <v>6.6094999999999997</v>
      </c>
      <c r="BG510" s="6">
        <f t="shared" si="86"/>
        <v>6.6094999999999997</v>
      </c>
      <c r="BH510" s="6">
        <f t="shared" si="87"/>
        <v>6.6094999999999997</v>
      </c>
      <c r="BI510" s="6">
        <v>2.6840000000000002</v>
      </c>
      <c r="BJ510" s="6">
        <f t="shared" si="88"/>
        <v>2.6840000000000002</v>
      </c>
      <c r="BK510" s="6">
        <f t="shared" si="89"/>
        <v>2.6840000000000002</v>
      </c>
      <c r="BL510" s="6">
        <v>64.95</v>
      </c>
      <c r="BM510" s="6">
        <f t="shared" si="90"/>
        <v>64.95</v>
      </c>
      <c r="BN510" s="6">
        <f t="shared" si="91"/>
        <v>64.472499999999997</v>
      </c>
      <c r="BO510" s="6">
        <v>100</v>
      </c>
      <c r="BP510" s="6">
        <v>100</v>
      </c>
      <c r="BQ510" s="6">
        <v>209398</v>
      </c>
      <c r="BR510" s="6">
        <v>12.251996801857983</v>
      </c>
    </row>
    <row r="511" spans="1:70" x14ac:dyDescent="0.25">
      <c r="A511" s="6">
        <v>510</v>
      </c>
      <c r="B511" s="7">
        <v>43084</v>
      </c>
      <c r="C511" s="6">
        <v>17978.630558134399</v>
      </c>
      <c r="D511" s="6">
        <f t="shared" si="92"/>
        <v>6.6009191820514013E-2</v>
      </c>
      <c r="E511" s="6">
        <v>6.3921948427409725E-2</v>
      </c>
      <c r="F511" s="6">
        <v>6.2600000000000003E-2</v>
      </c>
      <c r="G511" s="6">
        <v>0.76056999999999997</v>
      </c>
      <c r="H511" s="6">
        <v>-0.1207567847514763</v>
      </c>
      <c r="I511" s="6">
        <v>-0.12869372417925795</v>
      </c>
      <c r="J511" s="6">
        <v>-6.7500000000000004E-2</v>
      </c>
      <c r="K511" s="6">
        <v>693.09706413276001</v>
      </c>
      <c r="L511" s="6">
        <v>-1.6355978326528128E-2</v>
      </c>
      <c r="M511" s="6">
        <v>-1.6491213975203665E-2</v>
      </c>
      <c r="N511" s="6">
        <v>-1.6491213975203665E-2</v>
      </c>
      <c r="O511" s="6">
        <v>303.10610811048798</v>
      </c>
      <c r="P511" s="6">
        <v>9.1644867121848009E-2</v>
      </c>
      <c r="Q511" s="6">
        <v>8.7685611171032532E-2</v>
      </c>
      <c r="R511" s="6">
        <v>8.7685611171032532E-2</v>
      </c>
      <c r="S511" s="6">
        <v>0.60319574482490901</v>
      </c>
      <c r="T511" s="6">
        <v>-6.290099061717425E-4</v>
      </c>
      <c r="U511" s="6">
        <v>-6.2920781589859772E-4</v>
      </c>
      <c r="V511" s="6">
        <v>-6.2920781589859772E-4</v>
      </c>
      <c r="W511" s="6">
        <v>6146229228.5801096</v>
      </c>
      <c r="X511" s="6">
        <v>0.49267477564840972</v>
      </c>
      <c r="Y511" s="6">
        <v>0.49267477564840972</v>
      </c>
      <c r="Z511" s="6">
        <v>3210330000</v>
      </c>
      <c r="AA511" s="6">
        <v>-0.49579162786022457</v>
      </c>
      <c r="AB511" s="6">
        <v>-0.49579162786022457</v>
      </c>
      <c r="AC511" s="6">
        <v>1942292719.8302701</v>
      </c>
      <c r="AD511" s="6">
        <v>-0.23864771875388985</v>
      </c>
      <c r="AE511" s="6">
        <v>-0.23864771875388985</v>
      </c>
      <c r="AF511" s="6">
        <v>2190411248.9453902</v>
      </c>
      <c r="AG511" s="6">
        <v>0.85729359686660367</v>
      </c>
      <c r="AH511" s="6">
        <v>0.85729359686660367</v>
      </c>
      <c r="AI511" s="6">
        <v>56074957.38408</v>
      </c>
      <c r="AJ511" s="6">
        <v>-0.23814473042851267</v>
      </c>
      <c r="AK511" s="6">
        <v>-0.23814473042851267</v>
      </c>
      <c r="AL511" s="6">
        <v>16743825.000000017</v>
      </c>
      <c r="AM511" s="6">
        <v>1.2621170403644797E-4</v>
      </c>
      <c r="AN511" s="6">
        <v>38739144847.000015</v>
      </c>
      <c r="AO511" s="11">
        <f t="shared" si="93"/>
        <v>7.8777108388760227E-16</v>
      </c>
      <c r="AP511" s="6">
        <v>96363700.999999985</v>
      </c>
      <c r="AQ511" s="11">
        <f t="shared" si="94"/>
        <v>2.1806532040868142E-4</v>
      </c>
      <c r="AR511" s="6">
        <v>54322182.999999955</v>
      </c>
      <c r="AS511" s="11">
        <f t="shared" si="95"/>
        <v>2.8127176749229095E-4</v>
      </c>
      <c r="AT511" s="6">
        <v>8999999999</v>
      </c>
      <c r="AU511" s="6">
        <v>0</v>
      </c>
      <c r="AV511" s="6">
        <v>1274</v>
      </c>
      <c r="AW511" s="6">
        <v>40.540000999999997</v>
      </c>
      <c r="AX511" s="6">
        <v>3.7138401513699842E-3</v>
      </c>
      <c r="AY511" s="6">
        <v>3.7138401513699842E-3</v>
      </c>
      <c r="AZ511" s="6">
        <v>2675.8100589999999</v>
      </c>
      <c r="BA511" s="6">
        <v>8.9743435772325561E-3</v>
      </c>
      <c r="BB511" s="6">
        <v>8.9743435772325561E-3</v>
      </c>
      <c r="BC511" s="6">
        <v>0.8508</v>
      </c>
      <c r="BD511" s="6">
        <f t="shared" si="84"/>
        <v>0.8508</v>
      </c>
      <c r="BE511" s="6">
        <f t="shared" si="85"/>
        <v>0.8508</v>
      </c>
      <c r="BF511" s="6">
        <v>6.6093999999999999</v>
      </c>
      <c r="BG511" s="6">
        <f t="shared" si="86"/>
        <v>6.6093999999999999</v>
      </c>
      <c r="BH511" s="6">
        <f t="shared" si="87"/>
        <v>6.6093999999999999</v>
      </c>
      <c r="BI511" s="6">
        <v>2.6120000000000001</v>
      </c>
      <c r="BJ511" s="6">
        <f t="shared" si="88"/>
        <v>2.6120000000000001</v>
      </c>
      <c r="BK511" s="6">
        <f t="shared" si="89"/>
        <v>2.6120000000000001</v>
      </c>
      <c r="BL511" s="6">
        <v>64.95</v>
      </c>
      <c r="BM511" s="6">
        <f t="shared" si="90"/>
        <v>64.95</v>
      </c>
      <c r="BN511" s="6">
        <f t="shared" si="91"/>
        <v>64.472499999999997</v>
      </c>
      <c r="BO511" s="6">
        <v>100</v>
      </c>
      <c r="BP511" s="6">
        <v>100</v>
      </c>
      <c r="BQ511" s="6">
        <v>166949</v>
      </c>
      <c r="BR511" s="6">
        <v>12.025449645371801</v>
      </c>
    </row>
    <row r="512" spans="1:70" x14ac:dyDescent="0.25">
      <c r="A512" s="6">
        <v>511</v>
      </c>
      <c r="B512" s="7">
        <v>43087</v>
      </c>
      <c r="C512" s="6">
        <v>19188.0539569348</v>
      </c>
      <c r="D512" s="6">
        <f t="shared" si="92"/>
        <v>6.7270051236088174E-2</v>
      </c>
      <c r="E512" s="6">
        <v>-1.2199904148181537E-2</v>
      </c>
      <c r="F512" s="6">
        <v>-1.2199904148181537E-2</v>
      </c>
      <c r="G512" s="6">
        <v>0.77689399999999997</v>
      </c>
      <c r="H512" s="6">
        <v>6.5210178052853604E-2</v>
      </c>
      <c r="I512" s="6">
        <v>6.31721299747523E-2</v>
      </c>
      <c r="J512" s="6">
        <v>6.31721299747523E-2</v>
      </c>
      <c r="K512" s="6">
        <v>798.115404033608</v>
      </c>
      <c r="L512" s="6">
        <v>9.5258526053395909E-2</v>
      </c>
      <c r="M512" s="6">
        <v>9.0990432254404577E-2</v>
      </c>
      <c r="N512" s="6">
        <v>9.0990432254404577E-2</v>
      </c>
      <c r="O512" s="6">
        <v>360.66176168895601</v>
      </c>
      <c r="P512" s="6">
        <v>0.11826591106858307</v>
      </c>
      <c r="Q512" s="6">
        <v>0.11177919177292953</v>
      </c>
      <c r="R512" s="6">
        <v>9.8500000000000004E-2</v>
      </c>
      <c r="S512" s="6">
        <v>0.84843393997624905</v>
      </c>
      <c r="T512" s="6">
        <v>0.22458378234070209</v>
      </c>
      <c r="U512" s="6">
        <v>0.20260101674415534</v>
      </c>
      <c r="V512" s="6">
        <v>0.1474</v>
      </c>
      <c r="W512" s="6">
        <v>5411492204.5263996</v>
      </c>
      <c r="X512" s="6">
        <v>0.27295428250041531</v>
      </c>
      <c r="Y512" s="6">
        <v>0.27295428250041531</v>
      </c>
      <c r="Z512" s="6">
        <v>1318580000</v>
      </c>
      <c r="AA512" s="6">
        <v>0.6058271487062824</v>
      </c>
      <c r="AB512" s="6">
        <v>0.6058271487062824</v>
      </c>
      <c r="AC512" s="6">
        <v>2104028876.27651</v>
      </c>
      <c r="AD512" s="6">
        <v>0.62167749076075618</v>
      </c>
      <c r="AE512" s="6">
        <v>0.62167749076075618</v>
      </c>
      <c r="AF512" s="6">
        <v>1489089626.9405</v>
      </c>
      <c r="AG512" s="6">
        <v>0.11750967265003222</v>
      </c>
      <c r="AH512" s="6">
        <v>0.11750967265003222</v>
      </c>
      <c r="AI512" s="6">
        <v>92625332.667677</v>
      </c>
      <c r="AJ512" s="6">
        <v>0.46340093364681445</v>
      </c>
      <c r="AK512" s="6">
        <v>0.46340093364681445</v>
      </c>
      <c r="AL512" s="6">
        <v>16750487.000000004</v>
      </c>
      <c r="AM512" s="6">
        <v>3.9787802368855112E-4</v>
      </c>
      <c r="AN512" s="6">
        <v>38739144846.999977</v>
      </c>
      <c r="AO512" s="11">
        <f t="shared" si="93"/>
        <v>-9.8471385485950198E-16</v>
      </c>
      <c r="AP512" s="6">
        <v>96424792.999999985</v>
      </c>
      <c r="AQ512" s="11">
        <f t="shared" si="94"/>
        <v>6.3397315966517314E-4</v>
      </c>
      <c r="AR512" s="6">
        <v>54369533.000000201</v>
      </c>
      <c r="AS512" s="11">
        <f t="shared" si="95"/>
        <v>8.7165127366560188E-4</v>
      </c>
      <c r="AT512" s="6">
        <v>8999999999</v>
      </c>
      <c r="AU512" s="6">
        <v>0</v>
      </c>
      <c r="AV512" s="6">
        <v>1325</v>
      </c>
      <c r="AW512" s="6">
        <v>40.659999999999997</v>
      </c>
      <c r="AX512" s="6">
        <v>2.9600147271826652E-3</v>
      </c>
      <c r="AY512" s="6">
        <v>2.9600147271826652E-3</v>
      </c>
      <c r="AZ512" s="6">
        <v>2690.1599120000001</v>
      </c>
      <c r="BA512" s="6">
        <v>5.3628070317378856E-3</v>
      </c>
      <c r="BB512" s="6">
        <v>5.3628070317378856E-3</v>
      </c>
      <c r="BC512" s="6">
        <v>0.8488</v>
      </c>
      <c r="BD512" s="6">
        <f t="shared" si="84"/>
        <v>0.8488</v>
      </c>
      <c r="BE512" s="6">
        <f t="shared" si="85"/>
        <v>0.8488</v>
      </c>
      <c r="BF512" s="6">
        <v>6.6163999999999996</v>
      </c>
      <c r="BG512" s="6">
        <f t="shared" si="86"/>
        <v>6.6163999999999996</v>
      </c>
      <c r="BH512" s="6">
        <f t="shared" si="87"/>
        <v>6.6163999999999996</v>
      </c>
      <c r="BI512" s="6">
        <v>2.7450000000000001</v>
      </c>
      <c r="BJ512" s="6">
        <f t="shared" si="88"/>
        <v>2.7450000000000001</v>
      </c>
      <c r="BK512" s="6">
        <f t="shared" si="89"/>
        <v>2.7450000000000001</v>
      </c>
      <c r="BL512" s="6">
        <v>64.95</v>
      </c>
      <c r="BM512" s="6">
        <f t="shared" si="90"/>
        <v>64.95</v>
      </c>
      <c r="BN512" s="6">
        <f t="shared" si="91"/>
        <v>64.472499999999997</v>
      </c>
      <c r="BO512" s="6">
        <v>100</v>
      </c>
      <c r="BP512" s="6">
        <v>100</v>
      </c>
      <c r="BQ512" s="6">
        <v>178640</v>
      </c>
      <c r="BR512" s="6">
        <v>12.093133484348797</v>
      </c>
    </row>
    <row r="513" spans="1:70" x14ac:dyDescent="0.25">
      <c r="A513" s="6">
        <v>512</v>
      </c>
      <c r="B513" s="7">
        <v>43088</v>
      </c>
      <c r="C513" s="6">
        <v>18174.186759631601</v>
      </c>
      <c r="D513" s="6">
        <f t="shared" si="92"/>
        <v>-5.2838458739937796E-2</v>
      </c>
      <c r="E513" s="6">
        <v>-5.4285618231534792E-2</v>
      </c>
      <c r="F513" s="6">
        <v>-5.4285618231534792E-2</v>
      </c>
      <c r="G513" s="6">
        <v>0.79254500000000005</v>
      </c>
      <c r="H513" s="6">
        <v>2.0145605449392173E-2</v>
      </c>
      <c r="I513" s="6">
        <v>1.9945367548885751E-2</v>
      </c>
      <c r="J513" s="6">
        <v>1.9945367548885751E-2</v>
      </c>
      <c r="K513" s="6">
        <v>829.98920176604202</v>
      </c>
      <c r="L513" s="6">
        <v>3.9936326966434336E-2</v>
      </c>
      <c r="M513" s="6">
        <v>3.9159487208275168E-2</v>
      </c>
      <c r="N513" s="6">
        <v>3.9159487208275168E-2</v>
      </c>
      <c r="O513" s="6">
        <v>355.49894512176098</v>
      </c>
      <c r="P513" s="6">
        <v>-1.431484320105875E-2</v>
      </c>
      <c r="Q513" s="6">
        <v>-1.4418288962279098E-2</v>
      </c>
      <c r="R513" s="6">
        <v>-1.4418288962279098E-2</v>
      </c>
      <c r="S513" s="6">
        <v>0.953458452978312</v>
      </c>
      <c r="T513" s="6">
        <v>0.12378631741795124</v>
      </c>
      <c r="U513" s="6">
        <v>0.11670362433971936</v>
      </c>
      <c r="V513" s="6">
        <v>0.11670362433971936</v>
      </c>
      <c r="W513" s="6">
        <v>6141309845.2726002</v>
      </c>
      <c r="X513" s="6">
        <v>0.13486439842521633</v>
      </c>
      <c r="Y513" s="6">
        <v>0.13486439842521633</v>
      </c>
      <c r="Z513" s="6">
        <v>1455610000</v>
      </c>
      <c r="AA513" s="6">
        <v>0.10392240137117202</v>
      </c>
      <c r="AB513" s="6">
        <v>0.10392240137117202</v>
      </c>
      <c r="AC513" s="6">
        <v>2383800980.3789902</v>
      </c>
      <c r="AD513" s="6">
        <v>0.13296970742986738</v>
      </c>
      <c r="AE513" s="6">
        <v>0.13296970742986738</v>
      </c>
      <c r="AF513" s="6">
        <v>1730705298.41307</v>
      </c>
      <c r="AG513" s="6">
        <v>0.16225730614281167</v>
      </c>
      <c r="AH513" s="6">
        <v>0.16225730614281167</v>
      </c>
      <c r="AI513" s="6">
        <v>182305138.221421</v>
      </c>
      <c r="AJ513" s="6">
        <v>0.96819955157946891</v>
      </c>
      <c r="AK513" s="6">
        <v>0.96819955157946891</v>
      </c>
      <c r="AL513" s="6">
        <v>16752312.000000022</v>
      </c>
      <c r="AM513" s="6">
        <v>1.0895205614133046E-4</v>
      </c>
      <c r="AN513" s="6">
        <v>38739144846.999977</v>
      </c>
      <c r="AO513" s="11">
        <f t="shared" si="93"/>
        <v>0</v>
      </c>
      <c r="AP513" s="6">
        <v>96445664</v>
      </c>
      <c r="AQ513" s="11">
        <f t="shared" si="94"/>
        <v>2.164484812533111E-4</v>
      </c>
      <c r="AR513" s="6">
        <v>54382757.999999978</v>
      </c>
      <c r="AS513" s="11">
        <f t="shared" si="95"/>
        <v>2.4324284705142554E-4</v>
      </c>
      <c r="AT513" s="6">
        <v>8999999999</v>
      </c>
      <c r="AU513" s="6">
        <v>0</v>
      </c>
      <c r="AV513" s="6">
        <v>1325</v>
      </c>
      <c r="AW513" s="6">
        <v>40.840000000000003</v>
      </c>
      <c r="AX513" s="6">
        <v>4.4269552385638672E-3</v>
      </c>
      <c r="AY513" s="6">
        <v>4.4269552385638672E-3</v>
      </c>
      <c r="AZ513" s="6">
        <v>2681.469971</v>
      </c>
      <c r="BA513" s="6">
        <v>-3.2302693089867477E-3</v>
      </c>
      <c r="BB513" s="6">
        <v>-3.2302693089867477E-3</v>
      </c>
      <c r="BC513" s="6">
        <v>0.84460000000000002</v>
      </c>
      <c r="BD513" s="6">
        <f t="shared" si="84"/>
        <v>0.84460000000000002</v>
      </c>
      <c r="BE513" s="6">
        <f t="shared" si="85"/>
        <v>0.84460000000000002</v>
      </c>
      <c r="BF513" s="6">
        <v>6.6047000000000002</v>
      </c>
      <c r="BG513" s="6">
        <f t="shared" si="86"/>
        <v>6.6047000000000002</v>
      </c>
      <c r="BH513" s="6">
        <f t="shared" si="87"/>
        <v>6.6047000000000002</v>
      </c>
      <c r="BI513" s="6">
        <v>2.6920000000000002</v>
      </c>
      <c r="BJ513" s="6">
        <f t="shared" si="88"/>
        <v>2.6920000000000002</v>
      </c>
      <c r="BK513" s="6">
        <f t="shared" si="89"/>
        <v>2.6920000000000002</v>
      </c>
      <c r="BL513" s="6">
        <v>64.95</v>
      </c>
      <c r="BM513" s="6">
        <f t="shared" si="90"/>
        <v>64.95</v>
      </c>
      <c r="BN513" s="6">
        <f t="shared" si="91"/>
        <v>64.472499999999997</v>
      </c>
      <c r="BO513" s="6">
        <v>100</v>
      </c>
      <c r="BP513" s="6">
        <v>100</v>
      </c>
      <c r="BQ513" s="6">
        <v>198934</v>
      </c>
      <c r="BR513" s="6">
        <v>12.200733417184569</v>
      </c>
    </row>
    <row r="514" spans="1:70" x14ac:dyDescent="0.25">
      <c r="A514" s="6">
        <v>513</v>
      </c>
      <c r="B514" s="7">
        <v>43089</v>
      </c>
      <c r="C514" s="6">
        <v>17059.888350264599</v>
      </c>
      <c r="D514" s="6">
        <f t="shared" si="92"/>
        <v>-6.1312146953506348E-2</v>
      </c>
      <c r="E514" s="6">
        <v>-6.327227990988335E-2</v>
      </c>
      <c r="F514" s="6">
        <v>-6.327227990988335E-2</v>
      </c>
      <c r="G514" s="6">
        <v>0.77413699999999996</v>
      </c>
      <c r="H514" s="6">
        <v>-2.3226441400803852E-2</v>
      </c>
      <c r="I514" s="6">
        <v>-2.3500425963167631E-2</v>
      </c>
      <c r="J514" s="6">
        <v>-2.3500425963167631E-2</v>
      </c>
      <c r="K514" s="6">
        <v>813.40360227756798</v>
      </c>
      <c r="L514" s="6">
        <v>-1.9982909962181883E-2</v>
      </c>
      <c r="M514" s="6">
        <v>-2.0185268655473678E-2</v>
      </c>
      <c r="N514" s="6">
        <v>-2.0185268655473678E-2</v>
      </c>
      <c r="O514" s="6">
        <v>310.14935663779301</v>
      </c>
      <c r="P514" s="6">
        <v>-0.12756602827171656</v>
      </c>
      <c r="Q514" s="6">
        <v>-0.13646830487146516</v>
      </c>
      <c r="R514" s="6">
        <v>-8.2199999999999995E-2</v>
      </c>
      <c r="S514" s="6">
        <v>0.93824912554360596</v>
      </c>
      <c r="T514" s="6">
        <v>-1.5951746389364703E-2</v>
      </c>
      <c r="U514" s="6">
        <v>-1.6080344910027591E-2</v>
      </c>
      <c r="V514" s="6">
        <v>-1.6080344910027591E-2</v>
      </c>
      <c r="W514" s="6">
        <v>7509260354.0828896</v>
      </c>
      <c r="X514" s="6">
        <v>0.22274572416555363</v>
      </c>
      <c r="Y514" s="6">
        <v>0.22274572416555363</v>
      </c>
      <c r="Z514" s="6">
        <v>1004990000</v>
      </c>
      <c r="AA514" s="6">
        <v>-0.30957468003105226</v>
      </c>
      <c r="AB514" s="6">
        <v>-0.30957468003105226</v>
      </c>
      <c r="AC514" s="6">
        <v>2174389927.1645699</v>
      </c>
      <c r="AD514" s="6">
        <v>-8.7847540519564254E-2</v>
      </c>
      <c r="AE514" s="6">
        <v>-8.7847540519564254E-2</v>
      </c>
      <c r="AF514" s="6">
        <v>1489073065.4726601</v>
      </c>
      <c r="AG514" s="6">
        <v>-0.13961489177965131</v>
      </c>
      <c r="AH514" s="6">
        <v>-0.13961489177965131</v>
      </c>
      <c r="AI514" s="6">
        <v>86852863.707710996</v>
      </c>
      <c r="AJ514" s="6">
        <v>-0.52358521238044997</v>
      </c>
      <c r="AK514" s="6">
        <v>-0.52358521238044997</v>
      </c>
      <c r="AL514" s="6">
        <v>16754025.000000009</v>
      </c>
      <c r="AM514" s="6">
        <v>1.0225454253639493E-4</v>
      </c>
      <c r="AN514" s="6">
        <v>38739144846.999954</v>
      </c>
      <c r="AO514" s="11">
        <f t="shared" si="93"/>
        <v>-5.9082831291570178E-16</v>
      </c>
      <c r="AP514" s="6">
        <v>96466314.000000015</v>
      </c>
      <c r="AQ514" s="11">
        <f t="shared" si="94"/>
        <v>2.1411019576800158E-4</v>
      </c>
      <c r="AR514" s="6">
        <v>54396932.999999903</v>
      </c>
      <c r="AS514" s="11">
        <f t="shared" si="95"/>
        <v>2.60652466355706E-4</v>
      </c>
      <c r="AT514" s="6">
        <v>8999999999</v>
      </c>
      <c r="AU514" s="6">
        <v>0</v>
      </c>
      <c r="AV514" s="6">
        <v>1325</v>
      </c>
      <c r="AW514" s="6">
        <v>41.130001</v>
      </c>
      <c r="AX514" s="6">
        <v>7.1009059745346867E-3</v>
      </c>
      <c r="AY514" s="6">
        <v>7.1009059745346867E-3</v>
      </c>
      <c r="AZ514" s="6">
        <v>2679.25</v>
      </c>
      <c r="BA514" s="6">
        <v>-8.2789329136961898E-4</v>
      </c>
      <c r="BB514" s="6">
        <v>-8.2789329136961898E-4</v>
      </c>
      <c r="BC514" s="6">
        <v>0.84240000000000004</v>
      </c>
      <c r="BD514" s="6">
        <f t="shared" si="84"/>
        <v>0.84240000000000004</v>
      </c>
      <c r="BE514" s="6">
        <f t="shared" si="85"/>
        <v>0.84240000000000004</v>
      </c>
      <c r="BF514" s="6">
        <v>6.5785</v>
      </c>
      <c r="BG514" s="6">
        <f t="shared" si="86"/>
        <v>6.5785</v>
      </c>
      <c r="BH514" s="6">
        <f t="shared" si="87"/>
        <v>6.5785</v>
      </c>
      <c r="BI514" s="6">
        <v>2.637</v>
      </c>
      <c r="BJ514" s="6">
        <f t="shared" si="88"/>
        <v>2.637</v>
      </c>
      <c r="BK514" s="6">
        <f t="shared" si="89"/>
        <v>2.637</v>
      </c>
      <c r="BL514" s="6">
        <v>64.95</v>
      </c>
      <c r="BM514" s="6">
        <f t="shared" si="90"/>
        <v>64.95</v>
      </c>
      <c r="BN514" s="6">
        <f t="shared" si="91"/>
        <v>64.472499999999997</v>
      </c>
      <c r="BO514" s="6">
        <v>100</v>
      </c>
      <c r="BP514" s="6">
        <v>100</v>
      </c>
      <c r="BQ514" s="6">
        <v>204934</v>
      </c>
      <c r="BR514" s="6">
        <v>12.230448134671487</v>
      </c>
    </row>
    <row r="515" spans="1:70" x14ac:dyDescent="0.25">
      <c r="A515" s="6">
        <v>514</v>
      </c>
      <c r="B515" s="7">
        <v>43090</v>
      </c>
      <c r="C515" s="6">
        <v>16355.2382257401</v>
      </c>
      <c r="D515" s="6">
        <f t="shared" si="92"/>
        <v>-4.1304498016457941E-2</v>
      </c>
      <c r="E515" s="6">
        <v>-4.2181770697464933E-2</v>
      </c>
      <c r="F515" s="6">
        <v>-4.2181770697464933E-2</v>
      </c>
      <c r="G515" s="6">
        <v>1.1591400000000001</v>
      </c>
      <c r="H515" s="6">
        <v>0.49733186761516385</v>
      </c>
      <c r="I515" s="6">
        <v>0.40368476932192043</v>
      </c>
      <c r="J515" s="6">
        <v>0.14199999999999999</v>
      </c>
      <c r="K515" s="6">
        <v>812.88515910353499</v>
      </c>
      <c r="L515" s="6">
        <v>-6.3737506519682301E-4</v>
      </c>
      <c r="M515" s="6">
        <v>-6.3757827503549934E-4</v>
      </c>
      <c r="N515" s="6">
        <v>-6.3757827503549934E-4</v>
      </c>
      <c r="O515" s="6">
        <v>315.15197734851898</v>
      </c>
      <c r="P515" s="6">
        <v>1.6129714937852584E-2</v>
      </c>
      <c r="Q515" s="6">
        <v>1.6001013189816352E-2</v>
      </c>
      <c r="R515" s="6">
        <v>1.6001013189816352E-2</v>
      </c>
      <c r="S515" s="6">
        <v>1.02350265439628</v>
      </c>
      <c r="T515" s="6">
        <v>9.0864490604539105E-2</v>
      </c>
      <c r="U515" s="6">
        <v>8.6970492541366226E-2</v>
      </c>
      <c r="V515" s="6">
        <v>8.6970492541366226E-2</v>
      </c>
      <c r="W515" s="6">
        <v>5580926436.9909</v>
      </c>
      <c r="X515" s="6">
        <v>-0.25679412167984395</v>
      </c>
      <c r="Y515" s="6">
        <v>-0.25679412167984395</v>
      </c>
      <c r="Z515" s="6">
        <v>3493390000</v>
      </c>
      <c r="AA515" s="6">
        <v>2.4760445377565947</v>
      </c>
      <c r="AB515" s="6">
        <v>2.2906040000000001</v>
      </c>
      <c r="AC515" s="6">
        <v>1886649146.0211699</v>
      </c>
      <c r="AD515" s="6">
        <v>-0.13233173017804462</v>
      </c>
      <c r="AE515" s="6">
        <v>-0.13233173017804462</v>
      </c>
      <c r="AF515" s="6">
        <v>1031645216.54945</v>
      </c>
      <c r="AG515" s="6">
        <v>-0.30718966015144039</v>
      </c>
      <c r="AH515" s="6">
        <v>-0.30718966015144039</v>
      </c>
      <c r="AI515" s="6">
        <v>87191031.273400605</v>
      </c>
      <c r="AJ515" s="6">
        <v>3.8935684012406969E-3</v>
      </c>
      <c r="AK515" s="6">
        <v>3.8935684012406969E-3</v>
      </c>
      <c r="AL515" s="6">
        <v>16755675.000000015</v>
      </c>
      <c r="AM515" s="6">
        <v>9.8483797177429725E-5</v>
      </c>
      <c r="AN515" s="6">
        <v>38739144847.000015</v>
      </c>
      <c r="AO515" s="11">
        <f t="shared" si="93"/>
        <v>1.5755421677752057E-15</v>
      </c>
      <c r="AP515" s="6">
        <v>96486720.000000075</v>
      </c>
      <c r="AQ515" s="11">
        <f t="shared" si="94"/>
        <v>2.1153498204626748E-4</v>
      </c>
      <c r="AR515" s="6">
        <v>54410908.000000156</v>
      </c>
      <c r="AS515" s="11">
        <f t="shared" si="95"/>
        <v>2.5690786648308544E-4</v>
      </c>
      <c r="AT515" s="6">
        <v>8999999999</v>
      </c>
      <c r="AU515" s="6">
        <v>0</v>
      </c>
      <c r="AV515" s="6">
        <v>1325</v>
      </c>
      <c r="AW515" s="6">
        <v>41.299999</v>
      </c>
      <c r="AX515" s="6">
        <v>4.1331873539220106E-3</v>
      </c>
      <c r="AY515" s="6">
        <v>4.1331873539220106E-3</v>
      </c>
      <c r="AZ515" s="6">
        <v>2684.570068</v>
      </c>
      <c r="BA515" s="6">
        <v>1.9856556872258997E-3</v>
      </c>
      <c r="BB515" s="6">
        <v>1.9856556872258997E-3</v>
      </c>
      <c r="BC515" s="6">
        <v>0.84219999999999995</v>
      </c>
      <c r="BD515" s="6">
        <f t="shared" ref="BD515:BD521" si="96">IF(BC515&lt;0.84131,0.84131,BC515)</f>
        <v>0.84219999999999995</v>
      </c>
      <c r="BE515" s="6">
        <f t="shared" ref="BE515:BE521" si="97">IF(BD515&gt;0.946795,0.946795,BD515)</f>
        <v>0.84219999999999995</v>
      </c>
      <c r="BF515" s="6">
        <v>6.5846999999999998</v>
      </c>
      <c r="BG515" s="6">
        <f t="shared" ref="BG515:BG521" si="98">IF(BF515&lt;6.49018,6.49018,BF515)</f>
        <v>6.5846999999999998</v>
      </c>
      <c r="BH515" s="6">
        <f t="shared" ref="BH515:BH521" si="99">IF(BG515&gt;6.91301,6.91301,BG515)</f>
        <v>6.5846999999999998</v>
      </c>
      <c r="BI515" s="6">
        <v>2.5979999999999999</v>
      </c>
      <c r="BJ515" s="6">
        <f t="shared" ref="BJ515:BJ521" si="100">IF(BI515&lt;1.9003,1.9003,BI515)</f>
        <v>2.5979999999999999</v>
      </c>
      <c r="BK515" s="6">
        <f t="shared" ref="BK515:BK521" si="101">IF(BJ515&gt;3.393,3.393,BJ515)</f>
        <v>2.5979999999999999</v>
      </c>
      <c r="BL515" s="6">
        <v>64.95</v>
      </c>
      <c r="BM515" s="6">
        <f t="shared" ref="BM515:BM521" si="102">IF(BL515&lt;34.05,34.05,BL515)</f>
        <v>64.95</v>
      </c>
      <c r="BN515" s="6">
        <f t="shared" ref="BN515:BN521" si="103">IF(BM515&gt;64.4725,64.4725,BM515)</f>
        <v>64.472499999999997</v>
      </c>
      <c r="BO515" s="6">
        <v>100</v>
      </c>
      <c r="BP515" s="6">
        <v>100</v>
      </c>
      <c r="BQ515" s="6">
        <v>177751</v>
      </c>
      <c r="BR515" s="6">
        <v>12.088144599360273</v>
      </c>
    </row>
    <row r="516" spans="1:70" x14ac:dyDescent="0.25">
      <c r="A516" s="6">
        <v>515</v>
      </c>
      <c r="B516" s="7">
        <v>43091</v>
      </c>
      <c r="C516" s="6">
        <v>14084.824926776701</v>
      </c>
      <c r="D516" s="6">
        <f t="shared" ref="D516:D521" si="104">(C516-C515)/C515</f>
        <v>-0.13881872386243765</v>
      </c>
      <c r="E516" s="6">
        <v>-0.14945025532423742</v>
      </c>
      <c r="F516" s="6">
        <v>-6.7599999999999993E-2</v>
      </c>
      <c r="G516" s="6">
        <v>1.1058600000000001</v>
      </c>
      <c r="H516" s="6">
        <v>-4.5965112065841911E-2</v>
      </c>
      <c r="I516" s="6">
        <v>-4.7055038040931245E-2</v>
      </c>
      <c r="J516" s="6">
        <v>-4.7055038040931245E-2</v>
      </c>
      <c r="K516" s="6">
        <v>669.27649228939504</v>
      </c>
      <c r="L516" s="6">
        <v>-0.17666538158048584</v>
      </c>
      <c r="M516" s="6">
        <v>-0.19439257719602396</v>
      </c>
      <c r="N516" s="6">
        <v>-9.2299999999999993E-2</v>
      </c>
      <c r="O516" s="6">
        <v>261.52986031237202</v>
      </c>
      <c r="P516" s="6">
        <v>-0.17014685259882584</v>
      </c>
      <c r="Q516" s="6">
        <v>-0.18650652468756027</v>
      </c>
      <c r="R516" s="6">
        <v>-8.2199999999999995E-2</v>
      </c>
      <c r="S516" s="6">
        <v>0.78807148007505301</v>
      </c>
      <c r="T516" s="6">
        <v>-0.2300249767892372</v>
      </c>
      <c r="U516" s="6">
        <v>-0.26139720204913069</v>
      </c>
      <c r="V516" s="6">
        <v>-0.1061</v>
      </c>
      <c r="W516" s="6">
        <v>12164204097.121</v>
      </c>
      <c r="X516" s="6">
        <v>1.1796030165342304</v>
      </c>
      <c r="Y516" s="6">
        <v>1.082905</v>
      </c>
      <c r="Z516" s="6">
        <v>4608170000</v>
      </c>
      <c r="AA516" s="6">
        <v>0.31911123579102246</v>
      </c>
      <c r="AB516" s="6">
        <v>0.31911123579102246</v>
      </c>
      <c r="AC516" s="6">
        <v>2635463381.90133</v>
      </c>
      <c r="AD516" s="6">
        <v>0.39690169073532539</v>
      </c>
      <c r="AE516" s="6">
        <v>0.39690169073532539</v>
      </c>
      <c r="AF516" s="6">
        <v>2083304925.42977</v>
      </c>
      <c r="AG516" s="6">
        <v>1.0194005574879828</v>
      </c>
      <c r="AH516" s="6">
        <v>1.0194005574879828</v>
      </c>
      <c r="AI516" s="6">
        <v>137116886.57278401</v>
      </c>
      <c r="AJ516" s="6">
        <v>0.5726031057349622</v>
      </c>
      <c r="AK516" s="6">
        <v>0.5726031057349622</v>
      </c>
      <c r="AL516" s="6">
        <v>16757611.999999974</v>
      </c>
      <c r="AM516" s="6">
        <v>1.1560262418309141E-4</v>
      </c>
      <c r="AN516" s="6">
        <v>38739144846.999985</v>
      </c>
      <c r="AO516" s="11">
        <f t="shared" ref="AO516:AO521" si="105">(AN516-AN515)/AN515</f>
        <v>-7.8777108388760168E-16</v>
      </c>
      <c r="AP516" s="6">
        <v>96500210</v>
      </c>
      <c r="AQ516" s="11">
        <f t="shared" ref="AQ516:AQ521" si="106">(AP516-AP515)/AP515</f>
        <v>1.3981198656069441E-4</v>
      </c>
      <c r="AR516" s="6">
        <v>54426108.000000097</v>
      </c>
      <c r="AS516" s="11">
        <f t="shared" ref="AS516:AS521" si="107">(AR516-AR515)/AR515</f>
        <v>2.7935574976878445E-4</v>
      </c>
      <c r="AT516" s="6">
        <v>8999999999</v>
      </c>
      <c r="AU516" s="6">
        <v>0</v>
      </c>
      <c r="AV516" s="6">
        <v>1325</v>
      </c>
      <c r="AW516" s="6">
        <v>41.549999</v>
      </c>
      <c r="AX516" s="6">
        <v>6.0532689117014267E-3</v>
      </c>
      <c r="AY516" s="6">
        <v>6.0532689117014267E-3</v>
      </c>
      <c r="AZ516" s="6">
        <v>2683.3400879999999</v>
      </c>
      <c r="BA516" s="6">
        <v>-4.5816647315761875E-4</v>
      </c>
      <c r="BB516" s="6">
        <v>-4.5816647315761875E-4</v>
      </c>
      <c r="BC516" s="6">
        <v>0.84330000000000005</v>
      </c>
      <c r="BD516" s="6">
        <f t="shared" si="96"/>
        <v>0.84330000000000005</v>
      </c>
      <c r="BE516" s="6">
        <f t="shared" si="97"/>
        <v>0.84330000000000005</v>
      </c>
      <c r="BF516" s="6">
        <v>6.5773999999999999</v>
      </c>
      <c r="BG516" s="6">
        <f t="shared" si="98"/>
        <v>6.5773999999999999</v>
      </c>
      <c r="BH516" s="6">
        <f t="shared" si="99"/>
        <v>6.5773999999999999</v>
      </c>
      <c r="BI516" s="6">
        <v>2.6669999999999998</v>
      </c>
      <c r="BJ516" s="6">
        <f t="shared" si="100"/>
        <v>2.6669999999999998</v>
      </c>
      <c r="BK516" s="6">
        <f t="shared" si="101"/>
        <v>2.6669999999999998</v>
      </c>
      <c r="BL516" s="6">
        <v>64.95</v>
      </c>
      <c r="BM516" s="6">
        <f t="shared" si="102"/>
        <v>64.95</v>
      </c>
      <c r="BN516" s="6">
        <f t="shared" si="103"/>
        <v>64.472499999999997</v>
      </c>
      <c r="BO516" s="6">
        <v>100</v>
      </c>
      <c r="BP516" s="6">
        <v>100</v>
      </c>
      <c r="BQ516" s="6">
        <v>194863</v>
      </c>
      <c r="BR516" s="6">
        <v>12.180057158326893</v>
      </c>
    </row>
    <row r="517" spans="1:70" x14ac:dyDescent="0.25">
      <c r="A517" s="6">
        <v>516</v>
      </c>
      <c r="B517" s="7">
        <v>43094</v>
      </c>
      <c r="C517" s="6">
        <v>14302.7537081839</v>
      </c>
      <c r="D517" s="6">
        <f t="shared" si="104"/>
        <v>1.5472594266535359E-2</v>
      </c>
      <c r="E517" s="6">
        <v>-1.0319457108632857E-2</v>
      </c>
      <c r="F517" s="6">
        <v>-1.0319457108632857E-2</v>
      </c>
      <c r="G517" s="6">
        <v>1.1203799999999999</v>
      </c>
      <c r="H517" s="6">
        <v>8.4798605731990703E-2</v>
      </c>
      <c r="I517" s="6">
        <v>8.1394352926610875E-2</v>
      </c>
      <c r="J517" s="6">
        <v>8.1394352926610875E-2</v>
      </c>
      <c r="K517" s="6">
        <v>733.90254591026496</v>
      </c>
      <c r="L517" s="6">
        <v>6.9504021403554286E-2</v>
      </c>
      <c r="M517" s="6">
        <v>6.7195009611378809E-2</v>
      </c>
      <c r="N517" s="6">
        <v>6.7195009611378809E-2</v>
      </c>
      <c r="O517" s="6">
        <v>270.86736584577102</v>
      </c>
      <c r="P517" s="6">
        <v>-2.7280961541812837E-2</v>
      </c>
      <c r="Q517" s="6">
        <v>-2.7659996502782599E-2</v>
      </c>
      <c r="R517" s="6">
        <v>-2.7659996502782599E-2</v>
      </c>
      <c r="S517" s="6">
        <v>1.02403721895968</v>
      </c>
      <c r="T517" s="6">
        <v>-6.0609058898400941E-3</v>
      </c>
      <c r="U517" s="6">
        <v>-6.0793477338887576E-3</v>
      </c>
      <c r="V517" s="6">
        <v>-6.0793477338887576E-3</v>
      </c>
      <c r="W517" s="6">
        <v>2485439206.7820902</v>
      </c>
      <c r="X517" s="6">
        <v>-0.39811303345546334</v>
      </c>
      <c r="Y517" s="6">
        <v>-0.39811303345546334</v>
      </c>
      <c r="Z517" s="6">
        <v>685907000</v>
      </c>
      <c r="AA517" s="6">
        <v>-9.3363206175483118E-2</v>
      </c>
      <c r="AB517" s="6">
        <v>-9.3363206175483118E-2</v>
      </c>
      <c r="AC517" s="6">
        <v>1242520658.3831699</v>
      </c>
      <c r="AD517" s="6">
        <v>1.4949808071101293E-2</v>
      </c>
      <c r="AE517" s="6">
        <v>1.4949808071101293E-2</v>
      </c>
      <c r="AF517" s="6">
        <v>467761703.809443</v>
      </c>
      <c r="AG517" s="6">
        <v>-0.28638452251953617</v>
      </c>
      <c r="AH517" s="6">
        <v>-0.28638452251953617</v>
      </c>
      <c r="AI517" s="6">
        <v>43506092.1084022</v>
      </c>
      <c r="AJ517" s="6">
        <v>0.11484051163134963</v>
      </c>
      <c r="AK517" s="6">
        <v>0.11484051163134963</v>
      </c>
      <c r="AL517" s="6">
        <v>16762925.000000028</v>
      </c>
      <c r="AM517" s="6">
        <v>3.1704994721527298E-4</v>
      </c>
      <c r="AN517" s="6">
        <v>38739144847.000038</v>
      </c>
      <c r="AO517" s="11">
        <f t="shared" si="105"/>
        <v>1.378599396803304E-15</v>
      </c>
      <c r="AP517" s="6">
        <v>96568639.999999925</v>
      </c>
      <c r="AQ517" s="11">
        <f t="shared" si="106"/>
        <v>7.0911762782615185E-4</v>
      </c>
      <c r="AR517" s="6">
        <v>54470457.999999985</v>
      </c>
      <c r="AS517" s="11">
        <f t="shared" si="107"/>
        <v>8.1486627704277807E-4</v>
      </c>
      <c r="AT517" s="6">
        <v>8999999999</v>
      </c>
      <c r="AU517" s="6">
        <v>0</v>
      </c>
      <c r="AV517" s="6">
        <v>1334</v>
      </c>
      <c r="AW517" s="6">
        <v>41.549999</v>
      </c>
      <c r="AX517" s="6">
        <v>0</v>
      </c>
      <c r="AY517" s="6">
        <v>0</v>
      </c>
      <c r="AZ517" s="6">
        <v>2683.3400879999999</v>
      </c>
      <c r="BA517" s="6">
        <v>0</v>
      </c>
      <c r="BB517" s="6">
        <v>0</v>
      </c>
      <c r="BC517" s="6">
        <v>0.84260000000000002</v>
      </c>
      <c r="BD517" s="6">
        <f t="shared" si="96"/>
        <v>0.84260000000000002</v>
      </c>
      <c r="BE517" s="6">
        <f t="shared" si="97"/>
        <v>0.84260000000000002</v>
      </c>
      <c r="BF517" s="6">
        <v>6.5396999999999998</v>
      </c>
      <c r="BG517" s="6">
        <f t="shared" si="98"/>
        <v>6.5396999999999998</v>
      </c>
      <c r="BH517" s="6">
        <f t="shared" si="99"/>
        <v>6.5396999999999998</v>
      </c>
      <c r="BI517" s="6">
        <v>2.7330000000000001</v>
      </c>
      <c r="BJ517" s="6">
        <f t="shared" si="100"/>
        <v>2.7330000000000001</v>
      </c>
      <c r="BK517" s="6">
        <f t="shared" si="101"/>
        <v>2.7330000000000001</v>
      </c>
      <c r="BL517" s="6">
        <v>65.3</v>
      </c>
      <c r="BM517" s="6">
        <f t="shared" si="102"/>
        <v>65.3</v>
      </c>
      <c r="BN517" s="6">
        <f t="shared" si="103"/>
        <v>64.472499999999997</v>
      </c>
      <c r="BO517" s="6">
        <v>92</v>
      </c>
      <c r="BP517" s="6">
        <v>100</v>
      </c>
      <c r="BQ517" s="6">
        <v>143181</v>
      </c>
      <c r="BR517" s="6">
        <v>11.871871827283963</v>
      </c>
    </row>
    <row r="518" spans="1:70" x14ac:dyDescent="0.25">
      <c r="A518" s="6">
        <v>517</v>
      </c>
      <c r="B518" s="7">
        <v>43095</v>
      </c>
      <c r="C518" s="6">
        <v>16616.682057084399</v>
      </c>
      <c r="D518" s="6">
        <f t="shared" si="104"/>
        <v>0.16178201737309447</v>
      </c>
      <c r="E518" s="6">
        <v>0.14995504820990085</v>
      </c>
      <c r="F518" s="6">
        <v>6.2600000000000003E-2</v>
      </c>
      <c r="G518" s="6">
        <v>1.18401</v>
      </c>
      <c r="H518" s="6">
        <v>5.6793230868098392E-2</v>
      </c>
      <c r="I518" s="6">
        <v>5.5239068895186497E-2</v>
      </c>
      <c r="J518" s="6">
        <v>5.5239068895186497E-2</v>
      </c>
      <c r="K518" s="6">
        <v>774.11019812499899</v>
      </c>
      <c r="L518" s="6">
        <v>5.4786091748549759E-2</v>
      </c>
      <c r="M518" s="6">
        <v>5.3337989733678294E-2</v>
      </c>
      <c r="N518" s="6">
        <v>5.3337989733678294E-2</v>
      </c>
      <c r="O518" s="6">
        <v>294.99083531857599</v>
      </c>
      <c r="P518" s="6">
        <v>8.9060080742766987E-2</v>
      </c>
      <c r="Q518" s="6">
        <v>8.531501299167174E-2</v>
      </c>
      <c r="R518" s="6">
        <v>8.531501299167174E-2</v>
      </c>
      <c r="S518" s="6">
        <v>1.0278986094665401</v>
      </c>
      <c r="T518" s="6">
        <v>3.7707521126847934E-3</v>
      </c>
      <c r="U518" s="6">
        <v>3.7636606481167363E-3</v>
      </c>
      <c r="V518" s="6">
        <v>3.7636606481167363E-3</v>
      </c>
      <c r="W518" s="6">
        <v>4255570625.9614</v>
      </c>
      <c r="X518" s="6">
        <v>0.71220065023079249</v>
      </c>
      <c r="Y518" s="6">
        <v>0.71220065023079249</v>
      </c>
      <c r="Z518" s="6">
        <v>922634000</v>
      </c>
      <c r="AA518" s="6">
        <v>0.34512987912355464</v>
      </c>
      <c r="AB518" s="6">
        <v>0.34512987912355464</v>
      </c>
      <c r="AC518" s="6">
        <v>1046697072.25852</v>
      </c>
      <c r="AD518" s="6">
        <v>-0.1576018755128509</v>
      </c>
      <c r="AE518" s="6">
        <v>-0.1576018755128509</v>
      </c>
      <c r="AF518" s="6">
        <v>620019112.63970196</v>
      </c>
      <c r="AG518" s="6">
        <v>0.32550208277051612</v>
      </c>
      <c r="AH518" s="6">
        <v>0.32550208277051612</v>
      </c>
      <c r="AI518" s="6">
        <v>46803251.370833397</v>
      </c>
      <c r="AJ518" s="6">
        <v>7.578615091918188E-2</v>
      </c>
      <c r="AK518" s="6">
        <v>7.578615091918188E-2</v>
      </c>
      <c r="AL518" s="6">
        <v>16764686.999999996</v>
      </c>
      <c r="AM518" s="6">
        <v>1.0511292032675276E-4</v>
      </c>
      <c r="AN518" s="6">
        <v>38739144847.000023</v>
      </c>
      <c r="AO518" s="11">
        <f t="shared" si="105"/>
        <v>-3.9388554194380059E-16</v>
      </c>
      <c r="AP518" s="6">
        <v>96589484.999999985</v>
      </c>
      <c r="AQ518" s="11">
        <f t="shared" si="106"/>
        <v>2.1585682474206555E-4</v>
      </c>
      <c r="AR518" s="6">
        <v>54486183.000000022</v>
      </c>
      <c r="AS518" s="11">
        <f t="shared" si="107"/>
        <v>2.8868859520214164E-4</v>
      </c>
      <c r="AT518" s="6">
        <v>8999999999</v>
      </c>
      <c r="AU518" s="6">
        <v>0</v>
      </c>
      <c r="AV518" s="6">
        <v>1334</v>
      </c>
      <c r="AW518" s="6">
        <v>42</v>
      </c>
      <c r="AX518" s="6">
        <v>1.0830349237794213E-2</v>
      </c>
      <c r="AY518" s="6">
        <v>9.5010000000000008E-3</v>
      </c>
      <c r="AZ518" s="6">
        <v>2680.5</v>
      </c>
      <c r="BA518" s="6">
        <v>-1.0584152238849284E-3</v>
      </c>
      <c r="BB518" s="6">
        <v>-1.0584152238849284E-3</v>
      </c>
      <c r="BC518" s="6">
        <v>0.84330000000000005</v>
      </c>
      <c r="BD518" s="6">
        <f t="shared" si="96"/>
        <v>0.84330000000000005</v>
      </c>
      <c r="BE518" s="6">
        <f t="shared" si="97"/>
        <v>0.84330000000000005</v>
      </c>
      <c r="BF518" s="6">
        <v>6.5453000000000001</v>
      </c>
      <c r="BG518" s="6">
        <f t="shared" si="98"/>
        <v>6.5453000000000001</v>
      </c>
      <c r="BH518" s="6">
        <f t="shared" si="99"/>
        <v>6.5453000000000001</v>
      </c>
      <c r="BI518" s="6">
        <v>2.6429999999999998</v>
      </c>
      <c r="BJ518" s="6">
        <f t="shared" si="100"/>
        <v>2.6429999999999998</v>
      </c>
      <c r="BK518" s="6">
        <f t="shared" si="101"/>
        <v>2.6429999999999998</v>
      </c>
      <c r="BL518" s="6">
        <v>65.3</v>
      </c>
      <c r="BM518" s="6">
        <f t="shared" si="102"/>
        <v>65.3</v>
      </c>
      <c r="BN518" s="6">
        <f t="shared" si="103"/>
        <v>64.472499999999997</v>
      </c>
      <c r="BO518" s="6">
        <v>92</v>
      </c>
      <c r="BP518" s="6">
        <v>100</v>
      </c>
      <c r="BQ518" s="6">
        <v>153830</v>
      </c>
      <c r="BR518" s="6">
        <v>11.943609876211239</v>
      </c>
    </row>
    <row r="519" spans="1:70" x14ac:dyDescent="0.25">
      <c r="A519" s="6">
        <v>518</v>
      </c>
      <c r="B519" s="7">
        <v>43096</v>
      </c>
      <c r="C519" s="6">
        <v>16373.0810795739</v>
      </c>
      <c r="D519" s="6">
        <f t="shared" si="104"/>
        <v>-1.4660025188761553E-2</v>
      </c>
      <c r="E519" s="6">
        <v>-1.4768545268701364E-2</v>
      </c>
      <c r="F519" s="6">
        <v>-1.4768545268701364E-2</v>
      </c>
      <c r="G519" s="6">
        <v>1.40645</v>
      </c>
      <c r="H519" s="6">
        <v>0.18787003488146212</v>
      </c>
      <c r="I519" s="6">
        <v>0.17216181670810091</v>
      </c>
      <c r="J519" s="6">
        <v>0.14199999999999999</v>
      </c>
      <c r="K519" s="6">
        <v>764.96706201416202</v>
      </c>
      <c r="L519" s="6">
        <v>-1.1811155741111396E-2</v>
      </c>
      <c r="M519" s="6">
        <v>-1.1881461584938066E-2</v>
      </c>
      <c r="N519" s="6">
        <v>-1.1881461584938066E-2</v>
      </c>
      <c r="O519" s="6">
        <v>271.53797845655799</v>
      </c>
      <c r="P519" s="6">
        <v>-7.9503679620046605E-2</v>
      </c>
      <c r="Q519" s="6">
        <v>-8.2842275731493442E-2</v>
      </c>
      <c r="R519" s="6">
        <v>-8.2199999999999995E-2</v>
      </c>
      <c r="S519" s="6">
        <v>0.98517156981344101</v>
      </c>
      <c r="T519" s="6">
        <v>-4.1567367889789854E-2</v>
      </c>
      <c r="U519" s="6">
        <v>-4.2456003671572914E-2</v>
      </c>
      <c r="V519" s="6">
        <v>-4.2456003671572914E-2</v>
      </c>
      <c r="W519" s="6">
        <v>4950722889.35151</v>
      </c>
      <c r="X519" s="6">
        <v>0.16335112831855875</v>
      </c>
      <c r="Y519" s="6">
        <v>0.16335112831855875</v>
      </c>
      <c r="Z519" s="6">
        <v>2876210000</v>
      </c>
      <c r="AA519" s="6">
        <v>2.1173899942989309</v>
      </c>
      <c r="AB519" s="6">
        <v>2.1173899942989309</v>
      </c>
      <c r="AC519" s="6">
        <v>910830156.59881103</v>
      </c>
      <c r="AD519" s="6">
        <v>-0.12980538425175961</v>
      </c>
      <c r="AE519" s="6">
        <v>-0.12980538425175961</v>
      </c>
      <c r="AF519" s="6">
        <v>530760201.06585598</v>
      </c>
      <c r="AG519" s="6">
        <v>-0.14396154853006127</v>
      </c>
      <c r="AH519" s="6">
        <v>-0.14396154853006127</v>
      </c>
      <c r="AI519" s="6">
        <v>39058865.359255202</v>
      </c>
      <c r="AJ519" s="6">
        <v>-0.16546683798135231</v>
      </c>
      <c r="AK519" s="6">
        <v>-0.16546683798135231</v>
      </c>
      <c r="AL519" s="6">
        <v>16766687.00000002</v>
      </c>
      <c r="AM519" s="6">
        <v>1.1929837998312852E-4</v>
      </c>
      <c r="AN519" s="6">
        <v>38739144846.999969</v>
      </c>
      <c r="AO519" s="11">
        <f t="shared" si="105"/>
        <v>-1.3785993968033026E-15</v>
      </c>
      <c r="AP519" s="6">
        <v>96609934.000000015</v>
      </c>
      <c r="AQ519" s="11">
        <f t="shared" si="106"/>
        <v>2.11710415476693E-4</v>
      </c>
      <c r="AR519" s="6">
        <v>54501008.000000015</v>
      </c>
      <c r="AS519" s="11">
        <f t="shared" si="107"/>
        <v>2.720873290021535E-4</v>
      </c>
      <c r="AT519" s="6">
        <v>8999999999</v>
      </c>
      <c r="AU519" s="6">
        <v>0</v>
      </c>
      <c r="AV519" s="6">
        <v>1334</v>
      </c>
      <c r="AW519" s="6">
        <v>42.099997999999999</v>
      </c>
      <c r="AX519" s="6">
        <v>2.3809047619047469E-3</v>
      </c>
      <c r="AY519" s="6">
        <v>2.3809047619047469E-3</v>
      </c>
      <c r="AZ519" s="6">
        <v>2682.6201169999999</v>
      </c>
      <c r="BA519" s="6">
        <v>7.9094086924078955E-4</v>
      </c>
      <c r="BB519" s="6">
        <v>7.9094086924078955E-4</v>
      </c>
      <c r="BC519" s="6">
        <v>0.84109999999999996</v>
      </c>
      <c r="BD519" s="6">
        <f t="shared" si="96"/>
        <v>0.84131</v>
      </c>
      <c r="BE519" s="6">
        <f t="shared" si="97"/>
        <v>0.84131</v>
      </c>
      <c r="BF519" s="6">
        <v>6.5568</v>
      </c>
      <c r="BG519" s="6">
        <f t="shared" si="98"/>
        <v>6.5568</v>
      </c>
      <c r="BH519" s="6">
        <f t="shared" si="99"/>
        <v>6.5568</v>
      </c>
      <c r="BI519" s="6">
        <v>2.738</v>
      </c>
      <c r="BJ519" s="6">
        <f t="shared" si="100"/>
        <v>2.738</v>
      </c>
      <c r="BK519" s="6">
        <f t="shared" si="101"/>
        <v>2.738</v>
      </c>
      <c r="BL519" s="6">
        <v>65.3</v>
      </c>
      <c r="BM519" s="6">
        <f t="shared" si="102"/>
        <v>65.3</v>
      </c>
      <c r="BN519" s="6">
        <f t="shared" si="103"/>
        <v>64.472499999999997</v>
      </c>
      <c r="BO519" s="6">
        <v>92</v>
      </c>
      <c r="BP519" s="6">
        <v>100</v>
      </c>
      <c r="BQ519" s="6">
        <v>126634</v>
      </c>
      <c r="BR519" s="6">
        <v>11.749064211779249</v>
      </c>
    </row>
    <row r="520" spans="1:70" x14ac:dyDescent="0.25">
      <c r="A520" s="6">
        <v>519</v>
      </c>
      <c r="B520" s="7">
        <v>43097</v>
      </c>
      <c r="C520" s="6">
        <v>15067.8994980567</v>
      </c>
      <c r="D520" s="6">
        <f t="shared" si="104"/>
        <v>-7.9715086926764669E-2</v>
      </c>
      <c r="E520" s="6">
        <v>-8.3071968759437856E-2</v>
      </c>
      <c r="F520" s="6">
        <v>-6.7599999999999993E-2</v>
      </c>
      <c r="G520" s="6">
        <v>1.4329400000000001</v>
      </c>
      <c r="H520" s="6">
        <v>1.8834654626897596E-2</v>
      </c>
      <c r="I520" s="6">
        <v>1.8659478686886846E-2</v>
      </c>
      <c r="J520" s="6">
        <v>1.8659478686886846E-2</v>
      </c>
      <c r="K520" s="6">
        <v>736.84004701746096</v>
      </c>
      <c r="L520" s="6">
        <v>-3.676892299472672E-2</v>
      </c>
      <c r="M520" s="6">
        <v>-3.7461940615345524E-2</v>
      </c>
      <c r="N520" s="6">
        <v>-3.7461940615345524E-2</v>
      </c>
      <c r="O520" s="6">
        <v>254.03908470156901</v>
      </c>
      <c r="P520" s="6">
        <v>-6.4443632726641012E-2</v>
      </c>
      <c r="Q520" s="6">
        <v>-6.6613881450503995E-2</v>
      </c>
      <c r="R520" s="6">
        <v>-6.6613881450503995E-2</v>
      </c>
      <c r="S520" s="6">
        <v>0.947546676372782</v>
      </c>
      <c r="T520" s="6">
        <v>-3.8191209118817668E-2</v>
      </c>
      <c r="U520" s="6">
        <v>-3.8939610150003245E-2</v>
      </c>
      <c r="V520" s="6">
        <v>-3.8939610150003245E-2</v>
      </c>
      <c r="W520" s="6">
        <v>5266566467.5930204</v>
      </c>
      <c r="X520" s="6">
        <v>6.3797466612574308E-2</v>
      </c>
      <c r="Y520" s="6">
        <v>6.3797466612574308E-2</v>
      </c>
      <c r="Z520" s="6">
        <v>2838000000</v>
      </c>
      <c r="AA520" s="6">
        <v>-1.3284843596260356E-2</v>
      </c>
      <c r="AB520" s="6">
        <v>-1.3284843596260356E-2</v>
      </c>
      <c r="AC520" s="6">
        <v>1012380621.45529</v>
      </c>
      <c r="AD520" s="6">
        <v>0.11149220754359407</v>
      </c>
      <c r="AE520" s="6">
        <v>0.11149220754359407</v>
      </c>
      <c r="AF520" s="6">
        <v>635697629.33939099</v>
      </c>
      <c r="AG520" s="6">
        <v>0.19771156176141874</v>
      </c>
      <c r="AH520" s="6">
        <v>0.19771156176141874</v>
      </c>
      <c r="AI520" s="6">
        <v>38838661.4093353</v>
      </c>
      <c r="AJ520" s="6">
        <v>-5.6377456921626453E-3</v>
      </c>
      <c r="AK520" s="6">
        <v>-5.6377456921626453E-3</v>
      </c>
      <c r="AL520" s="6">
        <v>16768536.999999987</v>
      </c>
      <c r="AM520" s="6">
        <v>1.1033783835569126E-4</v>
      </c>
      <c r="AN520" s="6">
        <v>38739144847.000015</v>
      </c>
      <c r="AO520" s="11">
        <f t="shared" si="105"/>
        <v>1.1816566258314039E-15</v>
      </c>
      <c r="AP520" s="6">
        <v>96630137.99999994</v>
      </c>
      <c r="AQ520" s="11">
        <f t="shared" si="106"/>
        <v>2.0912963256889804E-4</v>
      </c>
      <c r="AR520" s="6">
        <v>54515833.000000037</v>
      </c>
      <c r="AS520" s="11">
        <f t="shared" si="107"/>
        <v>2.7201331762565471E-4</v>
      </c>
      <c r="AT520" s="6">
        <v>8999999999</v>
      </c>
      <c r="AU520" s="6">
        <v>0</v>
      </c>
      <c r="AV520" s="6">
        <v>1334</v>
      </c>
      <c r="AW520" s="6">
        <v>42.400002000000001</v>
      </c>
      <c r="AX520" s="6">
        <v>7.1259860867452125E-3</v>
      </c>
      <c r="AY520" s="6">
        <v>7.1259860867452125E-3</v>
      </c>
      <c r="AZ520" s="6">
        <v>2687.540039</v>
      </c>
      <c r="BA520" s="6">
        <v>1.8339987718805444E-3</v>
      </c>
      <c r="BB520" s="6">
        <v>1.8339987718805444E-3</v>
      </c>
      <c r="BC520" s="6">
        <v>0.83740000000000003</v>
      </c>
      <c r="BD520" s="6">
        <f t="shared" si="96"/>
        <v>0.84131</v>
      </c>
      <c r="BE520" s="6">
        <f t="shared" si="97"/>
        <v>0.84131</v>
      </c>
      <c r="BF520" s="6">
        <v>6.5334000000000003</v>
      </c>
      <c r="BG520" s="6">
        <f t="shared" si="98"/>
        <v>6.5334000000000003</v>
      </c>
      <c r="BH520" s="6">
        <f t="shared" si="99"/>
        <v>6.5334000000000003</v>
      </c>
      <c r="BI520" s="6">
        <v>2.9140000000000001</v>
      </c>
      <c r="BJ520" s="6">
        <f t="shared" si="100"/>
        <v>2.9140000000000001</v>
      </c>
      <c r="BK520" s="6">
        <f t="shared" si="101"/>
        <v>2.9140000000000001</v>
      </c>
      <c r="BL520" s="6">
        <v>65.3</v>
      </c>
      <c r="BM520" s="6">
        <f t="shared" si="102"/>
        <v>65.3</v>
      </c>
      <c r="BN520" s="6">
        <f t="shared" si="103"/>
        <v>64.472499999999997</v>
      </c>
      <c r="BO520" s="6">
        <v>92</v>
      </c>
      <c r="BP520" s="6">
        <v>100</v>
      </c>
      <c r="BQ520" s="6">
        <v>117291</v>
      </c>
      <c r="BR520" s="6">
        <v>11.672421831122239</v>
      </c>
    </row>
    <row r="521" spans="1:70" x14ac:dyDescent="0.25">
      <c r="A521" s="6">
        <v>520</v>
      </c>
      <c r="B521" s="7">
        <v>43098</v>
      </c>
      <c r="C521" s="6">
        <v>15096.5594360709</v>
      </c>
      <c r="D521" s="6">
        <f t="shared" si="104"/>
        <v>1.9020526396460226E-3</v>
      </c>
      <c r="E521" s="6">
        <v>1.9002460280082684E-3</v>
      </c>
      <c r="F521" s="6">
        <v>1.9002460280082684E-3</v>
      </c>
      <c r="G521" s="6">
        <v>2.2081300000000001</v>
      </c>
      <c r="H521" s="6">
        <v>0.54097868717462005</v>
      </c>
      <c r="I521" s="6">
        <v>0.43241772572619092</v>
      </c>
      <c r="J521" s="6">
        <v>0.14199999999999999</v>
      </c>
      <c r="K521" s="6">
        <v>755.34364131815403</v>
      </c>
      <c r="L521" s="6">
        <v>2.5112090983098512E-2</v>
      </c>
      <c r="M521" s="6">
        <v>2.4801963668005852E-2</v>
      </c>
      <c r="N521" s="6">
        <v>2.4801963668005852E-2</v>
      </c>
      <c r="O521" s="6">
        <v>248.07008811709699</v>
      </c>
      <c r="P521" s="6">
        <v>-2.3496371007178163E-2</v>
      </c>
      <c r="Q521" s="6">
        <v>-2.3776812345814496E-2</v>
      </c>
      <c r="R521" s="6">
        <v>-2.3776812345814496E-2</v>
      </c>
      <c r="S521" s="6">
        <v>1.0920893302712</v>
      </c>
      <c r="T521" s="6">
        <v>0.15254409888463619</v>
      </c>
      <c r="U521" s="6">
        <v>0.1419717588309356</v>
      </c>
      <c r="V521" s="6">
        <v>0.1419717588309356</v>
      </c>
      <c r="W521" s="6">
        <v>3753038183.6577101</v>
      </c>
      <c r="X521" s="6">
        <v>-0.28738425561484243</v>
      </c>
      <c r="Y521" s="6">
        <v>-0.28738425561484243</v>
      </c>
      <c r="Z521" s="6">
        <v>7511360000</v>
      </c>
      <c r="AA521" s="6">
        <v>1.646708949964764</v>
      </c>
      <c r="AB521" s="6">
        <v>1.646708949964764</v>
      </c>
      <c r="AC521" s="6">
        <v>1172554374.0876801</v>
      </c>
      <c r="AD521" s="6">
        <v>0.15821495318839815</v>
      </c>
      <c r="AE521" s="6">
        <v>0.15821495318839815</v>
      </c>
      <c r="AF521" s="6">
        <v>543626255.582407</v>
      </c>
      <c r="AG521" s="6">
        <v>-0.14483516928113041</v>
      </c>
      <c r="AH521" s="6">
        <v>-0.14483516928113041</v>
      </c>
      <c r="AI521" s="6">
        <v>69589871.5530359</v>
      </c>
      <c r="AJ521" s="6">
        <v>0.7917680225794087</v>
      </c>
      <c r="AK521" s="6">
        <v>0.7917680225794087</v>
      </c>
      <c r="AL521" s="6">
        <v>16770587.000000002</v>
      </c>
      <c r="AM521" s="6">
        <v>1.2225276421043188E-4</v>
      </c>
      <c r="AN521" s="6">
        <v>38739144846.999992</v>
      </c>
      <c r="AO521" s="11">
        <f t="shared" si="105"/>
        <v>-5.9082831291570119E-16</v>
      </c>
      <c r="AP521" s="6">
        <v>96650594.999999911</v>
      </c>
      <c r="AQ521" s="11">
        <f t="shared" si="106"/>
        <v>2.1170413727413087E-4</v>
      </c>
      <c r="AR521" s="6">
        <v>54530783.000000022</v>
      </c>
      <c r="AS521" s="11">
        <f t="shared" si="107"/>
        <v>2.7423225836033889E-4</v>
      </c>
      <c r="AT521" s="6">
        <v>8999999999</v>
      </c>
      <c r="AU521" s="6">
        <v>0</v>
      </c>
      <c r="AV521" s="6">
        <v>1334</v>
      </c>
      <c r="AW521" s="6">
        <v>42.529998999999997</v>
      </c>
      <c r="AX521" s="6">
        <v>3.065966836510902E-3</v>
      </c>
      <c r="AY521" s="6">
        <v>3.065966836510902E-3</v>
      </c>
      <c r="AZ521" s="6">
        <v>2673.610107</v>
      </c>
      <c r="BA521" s="6">
        <v>-5.1831532918047846E-3</v>
      </c>
      <c r="BB521" s="6">
        <v>-5.1831532918047846E-3</v>
      </c>
      <c r="BC521" s="6">
        <v>0.83350000000000002</v>
      </c>
      <c r="BD521" s="6">
        <f t="shared" si="96"/>
        <v>0.84131</v>
      </c>
      <c r="BE521" s="6">
        <f t="shared" si="97"/>
        <v>0.84131</v>
      </c>
      <c r="BF521" s="6">
        <v>6.5065999999999997</v>
      </c>
      <c r="BG521" s="6">
        <f t="shared" si="98"/>
        <v>6.5065999999999997</v>
      </c>
      <c r="BH521" s="6">
        <f t="shared" si="99"/>
        <v>6.5065999999999997</v>
      </c>
      <c r="BI521" s="6">
        <v>2.9529999999999998</v>
      </c>
      <c r="BJ521" s="6">
        <f t="shared" si="100"/>
        <v>2.9529999999999998</v>
      </c>
      <c r="BK521" s="6">
        <f t="shared" si="101"/>
        <v>2.9529999999999998</v>
      </c>
      <c r="BL521" s="6">
        <v>65.3</v>
      </c>
      <c r="BM521" s="6">
        <f t="shared" si="102"/>
        <v>65.3</v>
      </c>
      <c r="BN521" s="6">
        <f t="shared" si="103"/>
        <v>64.472499999999997</v>
      </c>
      <c r="BO521" s="6">
        <v>92</v>
      </c>
      <c r="BP521" s="6">
        <v>100</v>
      </c>
      <c r="BQ521" s="6">
        <v>116494</v>
      </c>
      <c r="BR521" s="6">
        <v>11.665603632611933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6B6BF-68BB-4E9E-8483-C26643470C5B}">
  <dimension ref="A1:CE105"/>
  <sheetViews>
    <sheetView tabSelected="1" zoomScale="80" zoomScaleNormal="80" workbookViewId="0">
      <selection activeCell="R1" sqref="A1:XFD1048576"/>
    </sheetView>
  </sheetViews>
  <sheetFormatPr defaultColWidth="10.28515625" defaultRowHeight="15" x14ac:dyDescent="0.25"/>
  <cols>
    <col min="1" max="1" width="11.28515625" bestFit="1" customWidth="1"/>
    <col min="2" max="2" width="13.7109375" bestFit="1" customWidth="1"/>
    <col min="3" max="3" width="13.7109375" style="3" bestFit="1" customWidth="1"/>
    <col min="4" max="4" width="13.85546875" style="3" bestFit="1" customWidth="1"/>
    <col min="5" max="5" width="15.28515625" bestFit="1" customWidth="1"/>
    <col min="6" max="6" width="13.7109375" bestFit="1" customWidth="1"/>
    <col min="7" max="7" width="17" bestFit="1" customWidth="1"/>
    <col min="8" max="8" width="15.140625" bestFit="1" customWidth="1"/>
    <col min="9" max="10" width="13" bestFit="1" customWidth="1"/>
    <col min="11" max="11" width="6.28515625" bestFit="1" customWidth="1"/>
    <col min="12" max="12" width="9.42578125" bestFit="1" customWidth="1"/>
    <col min="13" max="14" width="13.7109375" bestFit="1" customWidth="1"/>
    <col min="15" max="15" width="14.85546875" bestFit="1" customWidth="1"/>
    <col min="16" max="17" width="13.7109375" bestFit="1" customWidth="1"/>
    <col min="18" max="18" width="13.85546875" customWidth="1"/>
    <col min="19" max="21" width="9.85546875" bestFit="1" customWidth="1"/>
    <col min="22" max="22" width="9.5703125" bestFit="1" customWidth="1"/>
    <col min="23" max="24" width="9.85546875" bestFit="1" customWidth="1"/>
    <col min="25" max="25" width="10.28515625" bestFit="1" customWidth="1"/>
    <col min="26" max="26" width="6" bestFit="1" customWidth="1"/>
    <col min="27" max="27" width="13.42578125" bestFit="1" customWidth="1"/>
    <col min="28" max="28" width="12.140625" bestFit="1" customWidth="1"/>
    <col min="29" max="29" width="6.5703125" bestFit="1" customWidth="1"/>
    <col min="30" max="30" width="15.28515625" bestFit="1" customWidth="1"/>
    <col min="31" max="31" width="15.7109375" bestFit="1" customWidth="1"/>
    <col min="32" max="32" width="15.5703125" bestFit="1" customWidth="1"/>
    <col min="33" max="33" width="18.7109375" bestFit="1" customWidth="1"/>
    <col min="34" max="34" width="14.85546875" bestFit="1" customWidth="1"/>
    <col min="35" max="35" width="25.5703125" bestFit="1" customWidth="1"/>
    <col min="36" max="36" width="13" bestFit="1" customWidth="1"/>
    <col min="37" max="37" width="16.42578125" bestFit="1" customWidth="1"/>
    <col min="38" max="39" width="25.5703125" bestFit="1" customWidth="1"/>
    <col min="40" max="40" width="13" bestFit="1" customWidth="1"/>
    <col min="41" max="41" width="15.85546875" bestFit="1" customWidth="1"/>
    <col min="42" max="43" width="25.5703125" bestFit="1" customWidth="1"/>
    <col min="44" max="44" width="13" bestFit="1" customWidth="1"/>
    <col min="45" max="45" width="16.7109375" bestFit="1" customWidth="1"/>
    <col min="46" max="47" width="25.5703125" bestFit="1" customWidth="1"/>
    <col min="48" max="48" width="9.85546875" bestFit="1" customWidth="1"/>
    <col min="49" max="49" width="13.5703125" bestFit="1" customWidth="1"/>
    <col min="50" max="50" width="13" bestFit="1" customWidth="1"/>
    <col min="51" max="51" width="13.5703125" bestFit="1" customWidth="1"/>
    <col min="52" max="52" width="9.85546875" bestFit="1" customWidth="1"/>
    <col min="53" max="53" width="13.5703125" bestFit="1" customWidth="1"/>
    <col min="54" max="54" width="9.85546875" bestFit="1" customWidth="1"/>
    <col min="55" max="55" width="13.5703125" bestFit="1" customWidth="1"/>
    <col min="56" max="56" width="12" bestFit="1" customWidth="1"/>
    <col min="57" max="57" width="13.5703125" bestFit="1" customWidth="1"/>
    <col min="58" max="58" width="6.28515625" bestFit="1" customWidth="1"/>
    <col min="59" max="59" width="13.7109375" bestFit="1" customWidth="1"/>
    <col min="60" max="60" width="11.7109375" bestFit="1" customWidth="1"/>
    <col min="61" max="61" width="13.7109375" bestFit="1" customWidth="1"/>
    <col min="62" max="63" width="25.5703125" bestFit="1" customWidth="1"/>
    <col min="64" max="64" width="13" bestFit="1" customWidth="1"/>
    <col min="65" max="65" width="13.7109375" bestFit="1" customWidth="1"/>
    <col min="66" max="67" width="25.5703125" bestFit="1" customWidth="1"/>
    <col min="68" max="68" width="7.7109375" bestFit="1" customWidth="1"/>
    <col min="69" max="69" width="13.7109375" bestFit="1" customWidth="1"/>
    <col min="70" max="71" width="25.5703125" bestFit="1" customWidth="1"/>
    <col min="72" max="72" width="7.7109375" bestFit="1" customWidth="1"/>
    <col min="73" max="73" width="13.7109375" bestFit="1" customWidth="1"/>
    <col min="74" max="75" width="25.5703125" bestFit="1" customWidth="1"/>
    <col min="76" max="76" width="10.28515625" bestFit="1" customWidth="1"/>
    <col min="77" max="77" width="13.7109375" bestFit="1" customWidth="1"/>
    <col min="78" max="79" width="25.5703125" bestFit="1" customWidth="1"/>
    <col min="80" max="80" width="12.140625" bestFit="1" customWidth="1"/>
    <col min="81" max="81" width="13.7109375" bestFit="1" customWidth="1"/>
    <col min="82" max="83" width="25.5703125" bestFit="1" customWidth="1"/>
    <col min="84" max="84" width="17" bestFit="1" customWidth="1"/>
    <col min="85" max="85" width="16.7109375" bestFit="1" customWidth="1"/>
    <col min="86" max="86" width="16.5703125" bestFit="1" customWidth="1"/>
    <col min="87" max="87" width="13" bestFit="1" customWidth="1"/>
    <col min="88" max="88" width="16.28515625" bestFit="1" customWidth="1"/>
    <col min="89" max="89" width="19.5703125" bestFit="1" customWidth="1"/>
  </cols>
  <sheetData>
    <row r="1" spans="1:83" x14ac:dyDescent="0.25">
      <c r="A1" t="s">
        <v>0</v>
      </c>
      <c r="B1" t="s">
        <v>79</v>
      </c>
      <c r="C1"/>
      <c r="D1" t="s">
        <v>77</v>
      </c>
      <c r="E1" t="s">
        <v>78</v>
      </c>
      <c r="G1" t="s">
        <v>80</v>
      </c>
      <c r="H1" t="s">
        <v>72</v>
      </c>
      <c r="K1" t="s">
        <v>26</v>
      </c>
      <c r="L1" t="s">
        <v>73</v>
      </c>
      <c r="M1" t="s">
        <v>65</v>
      </c>
      <c r="O1" t="s">
        <v>76</v>
      </c>
      <c r="P1" t="s">
        <v>66</v>
      </c>
      <c r="R1" t="s">
        <v>75</v>
      </c>
      <c r="S1" t="s">
        <v>67</v>
      </c>
      <c r="U1" t="s">
        <v>62</v>
      </c>
      <c r="V1" t="s">
        <v>68</v>
      </c>
      <c r="X1" t="s">
        <v>61</v>
      </c>
      <c r="Y1" t="s">
        <v>33</v>
      </c>
      <c r="AA1" t="s">
        <v>64</v>
      </c>
      <c r="AB1" t="s">
        <v>34</v>
      </c>
      <c r="AD1" t="s">
        <v>63</v>
      </c>
      <c r="AE1" t="s">
        <v>69</v>
      </c>
      <c r="AF1" t="s">
        <v>70</v>
      </c>
      <c r="AG1" t="s">
        <v>71</v>
      </c>
      <c r="AH1" t="s">
        <v>74</v>
      </c>
      <c r="AI1" s="1"/>
    </row>
    <row r="2" spans="1:83" x14ac:dyDescent="0.25">
      <c r="A2" s="2">
        <v>42375</v>
      </c>
      <c r="B2">
        <v>0</v>
      </c>
      <c r="C2">
        <f>IF(B2&lt;-0.115841,-0.115841,B2)</f>
        <v>0</v>
      </c>
      <c r="D2">
        <f>IF(C2&gt;0.318181,0.318181,C2)</f>
        <v>0</v>
      </c>
      <c r="E2">
        <v>0</v>
      </c>
      <c r="F2">
        <f>IF(E2&lt;-0.770556,-0.770556,E2)</f>
        <v>0</v>
      </c>
      <c r="G2">
        <f>IF(F2&gt;1.762973,1.762973,F2)</f>
        <v>0</v>
      </c>
      <c r="H2">
        <v>0</v>
      </c>
      <c r="I2">
        <f>IF(H2&lt;0.000119,0.000119,H2)</f>
        <v>1.1900000000000001E-4</v>
      </c>
      <c r="J2">
        <f>IF(I2&gt;0.002939,0.002939,I2)</f>
        <v>1.1900000000000001E-4</v>
      </c>
      <c r="K2" s="8">
        <v>551</v>
      </c>
      <c r="L2" s="9">
        <f>LN(K2+1)</f>
        <v>6.313548046277095</v>
      </c>
      <c r="M2">
        <v>0</v>
      </c>
      <c r="N2">
        <f>IF(M2&lt;-0.021442,-0.021442,M2)</f>
        <v>0</v>
      </c>
      <c r="O2">
        <f>IF(N2&gt;0.023498,0.023498,N2)</f>
        <v>0</v>
      </c>
      <c r="P2">
        <v>0</v>
      </c>
      <c r="Q2">
        <f>IF(P2&lt;-0.020691,-0.020691,P2)</f>
        <v>0</v>
      </c>
      <c r="R2">
        <f>IF(Q2&gt;0.023244,0.023244,Q2)</f>
        <v>0</v>
      </c>
      <c r="S2">
        <v>0.92749999999999999</v>
      </c>
      <c r="T2">
        <f>IF(S2&lt;0.841725,0.841725,S2)</f>
        <v>0.92749999999999999</v>
      </c>
      <c r="U2">
        <f>IF(T2&gt;0.94855,0.94855,T2)</f>
        <v>0.92749999999999999</v>
      </c>
      <c r="V2">
        <v>6.5566000000000004</v>
      </c>
      <c r="W2">
        <f>IF(V2&lt;6.492675,6.492675,V2)</f>
        <v>6.5566000000000004</v>
      </c>
      <c r="X2">
        <f>IF(W2&gt;6.918825,6.918825,W2)</f>
        <v>6.5566000000000004</v>
      </c>
      <c r="Y2">
        <v>2.2669999999999999</v>
      </c>
      <c r="Z2" s="10">
        <f>IF(Y2&lt;1.9003,1.9003,Y2)</f>
        <v>2.2669999999999999</v>
      </c>
      <c r="AA2" s="10">
        <f>IF(Z2&gt;3.393,3.393,Z2)</f>
        <v>2.2669999999999999</v>
      </c>
      <c r="AB2">
        <v>38.549999999999997</v>
      </c>
      <c r="AC2" s="6">
        <f>IF(AB2&lt;34.05,34.05,AB2)</f>
        <v>38.549999999999997</v>
      </c>
      <c r="AD2" s="6">
        <f>IF(AC2&gt;64.4725,64.4725,AC2)</f>
        <v>38.549999999999997</v>
      </c>
      <c r="AE2">
        <v>5</v>
      </c>
      <c r="AF2">
        <v>0</v>
      </c>
      <c r="AG2">
        <v>9.2756598380968249</v>
      </c>
      <c r="AH2">
        <v>4.5773068592087016</v>
      </c>
      <c r="AI2" s="5"/>
      <c r="AL2" s="5"/>
      <c r="AM2" s="5"/>
      <c r="AP2" s="5"/>
      <c r="AQ2" s="5"/>
      <c r="AT2" s="5"/>
      <c r="AU2" s="5"/>
      <c r="BJ2" s="5"/>
      <c r="BK2" s="5"/>
      <c r="BN2" s="5"/>
      <c r="BO2" s="5"/>
      <c r="BR2" s="5"/>
      <c r="BS2" s="5"/>
      <c r="BV2" s="5"/>
      <c r="BW2" s="5"/>
      <c r="BZ2" s="5"/>
      <c r="CA2" s="5"/>
      <c r="CD2" s="5"/>
      <c r="CE2" s="5"/>
    </row>
    <row r="3" spans="1:83" x14ac:dyDescent="0.25">
      <c r="A3" s="2">
        <v>42382</v>
      </c>
      <c r="B3">
        <v>9.1552666675330532E-2</v>
      </c>
      <c r="C3">
        <f t="shared" ref="C3:C66" si="0">IF(B3&lt;-0.115841,-0.115841,B3)</f>
        <v>9.1552666675330532E-2</v>
      </c>
      <c r="D3">
        <f t="shared" ref="D3:D66" si="1">IF(C3&gt;0.318181,0.318181,C3)</f>
        <v>9.1552666675330532E-2</v>
      </c>
      <c r="E3">
        <v>0.89839011917598544</v>
      </c>
      <c r="F3">
        <f t="shared" ref="F3:F66" si="2">IF(E3&lt;-0.770556,-0.770556,E3)</f>
        <v>0.89839011917598544</v>
      </c>
      <c r="G3">
        <f t="shared" ref="G3:G66" si="3">IF(F3&gt;1.762973,1.762973,F3)</f>
        <v>0.89839011917598544</v>
      </c>
      <c r="H3">
        <v>1.3179315773774293E-3</v>
      </c>
      <c r="I3">
        <f t="shared" ref="I3:I66" si="4">IF(H3&lt;0.000119,0.000119,H3)</f>
        <v>1.3179315773774293E-3</v>
      </c>
      <c r="J3">
        <f t="shared" ref="J3:J66" si="5">IF(I3&gt;0.002939,0.002939,I3)</f>
        <v>1.3179315773774293E-3</v>
      </c>
      <c r="K3" s="8">
        <v>449</v>
      </c>
      <c r="L3" s="9">
        <f t="shared" ref="L3:L66" si="6">LN(K3+1)</f>
        <v>6.1092475827643655</v>
      </c>
      <c r="M3">
        <v>-1.9751910876074242E-2</v>
      </c>
      <c r="N3">
        <f t="shared" ref="N3:N66" si="7">IF(M3&lt;-0.021442,-0.021442,M3)</f>
        <v>-1.9751910876074242E-2</v>
      </c>
      <c r="O3">
        <f t="shared" ref="O3:O66" si="8">IF(N3&gt;0.023498,0.023498,N3)</f>
        <v>-1.9751910876074242E-2</v>
      </c>
      <c r="P3">
        <v>-5.0234632911103888E-2</v>
      </c>
      <c r="Q3">
        <f t="shared" ref="Q3:Q66" si="9">IF(P3&lt;-0.020691,-0.020691,P3)</f>
        <v>-2.0691000000000001E-2</v>
      </c>
      <c r="R3">
        <f t="shared" ref="R3:R66" si="10">IF(Q3&gt;0.023244,0.023244,Q3)</f>
        <v>-2.0691000000000001E-2</v>
      </c>
      <c r="S3">
        <v>0.9194</v>
      </c>
      <c r="T3">
        <f t="shared" ref="T3:T66" si="11">IF(S3&lt;0.841725,0.841725,S3)</f>
        <v>0.9194</v>
      </c>
      <c r="U3">
        <f t="shared" ref="U3:U66" si="12">IF(T3&gt;0.94855,0.94855,T3)</f>
        <v>0.9194</v>
      </c>
      <c r="V3">
        <v>6.5754000000000001</v>
      </c>
      <c r="W3">
        <f t="shared" ref="W3:W66" si="13">IF(V3&lt;6.492675,6.492675,V3)</f>
        <v>6.5754000000000001</v>
      </c>
      <c r="X3">
        <f t="shared" ref="X3:X66" si="14">IF(W3&gt;6.918825,6.918825,W3)</f>
        <v>6.5754000000000001</v>
      </c>
      <c r="Y3">
        <v>2.2690000000000001</v>
      </c>
      <c r="Z3" s="10">
        <f t="shared" ref="Z3:Z66" si="15">IF(Y3&lt;1.9003,1.9003,Y3)</f>
        <v>2.2690000000000001</v>
      </c>
      <c r="AA3" s="10">
        <f t="shared" ref="AA3:AA66" si="16">IF(Z3&gt;3.393,3.393,Z3)</f>
        <v>2.2690000000000001</v>
      </c>
      <c r="AB3">
        <v>38.75</v>
      </c>
      <c r="AC3" s="6">
        <f t="shared" ref="AC3:AC66" si="17">IF(AB3&lt;34.05,34.05,AB3)</f>
        <v>38.75</v>
      </c>
      <c r="AD3" s="6">
        <f t="shared" ref="AD3:AD66" si="18">IF(AC3&gt;64.4725,64.4725,AC3)</f>
        <v>38.75</v>
      </c>
      <c r="AE3">
        <v>0</v>
      </c>
      <c r="AF3">
        <v>0</v>
      </c>
      <c r="AG3">
        <v>9.2518661188046813</v>
      </c>
      <c r="AH3">
        <v>4.5333320108181754</v>
      </c>
      <c r="AI3" s="5"/>
      <c r="AL3" s="5"/>
      <c r="AM3" s="5"/>
      <c r="AP3" s="5"/>
      <c r="AQ3" s="5"/>
      <c r="AT3" s="5"/>
      <c r="AU3" s="5"/>
      <c r="AW3" s="4"/>
      <c r="AY3" s="4"/>
      <c r="BA3" s="4"/>
      <c r="BC3" s="4"/>
      <c r="BE3" s="4"/>
      <c r="BJ3" s="5"/>
      <c r="BK3" s="5"/>
      <c r="BN3" s="5"/>
      <c r="BO3" s="5"/>
      <c r="BR3" s="5"/>
      <c r="BS3" s="5"/>
      <c r="BV3" s="5"/>
      <c r="BW3" s="5"/>
      <c r="BZ3" s="5"/>
      <c r="CA3" s="5"/>
      <c r="CD3" s="5"/>
      <c r="CE3" s="5"/>
    </row>
    <row r="4" spans="1:83" x14ac:dyDescent="0.25">
      <c r="A4" s="2">
        <v>42389</v>
      </c>
      <c r="B4">
        <v>0.28492826218779366</v>
      </c>
      <c r="C4">
        <f t="shared" si="0"/>
        <v>0.28492826218779366</v>
      </c>
      <c r="D4">
        <f t="shared" si="1"/>
        <v>0.28492826218779366</v>
      </c>
      <c r="E4">
        <v>2.5865446213014307</v>
      </c>
      <c r="F4">
        <f t="shared" si="2"/>
        <v>2.5865446213014307</v>
      </c>
      <c r="G4">
        <f t="shared" si="3"/>
        <v>1.7629729999999999</v>
      </c>
      <c r="H4">
        <v>1.251313397925741E-3</v>
      </c>
      <c r="I4">
        <f t="shared" si="4"/>
        <v>1.251313397925741E-3</v>
      </c>
      <c r="J4">
        <f t="shared" si="5"/>
        <v>1.251313397925741E-3</v>
      </c>
      <c r="K4" s="8">
        <v>459</v>
      </c>
      <c r="L4" s="9">
        <f t="shared" si="6"/>
        <v>6.131226489483141</v>
      </c>
      <c r="M4">
        <v>-3.0999484138452176E-3</v>
      </c>
      <c r="N4">
        <f t="shared" si="7"/>
        <v>-3.0999484138452176E-3</v>
      </c>
      <c r="O4">
        <f t="shared" si="8"/>
        <v>-3.0999484138452176E-3</v>
      </c>
      <c r="P4">
        <v>-1.6373274078535997E-2</v>
      </c>
      <c r="Q4">
        <f t="shared" si="9"/>
        <v>-1.6373274078535997E-2</v>
      </c>
      <c r="R4">
        <f t="shared" si="10"/>
        <v>-1.6373274078535997E-2</v>
      </c>
      <c r="S4">
        <v>0.91820000000000002</v>
      </c>
      <c r="T4">
        <f t="shared" si="11"/>
        <v>0.91820000000000002</v>
      </c>
      <c r="U4">
        <f t="shared" si="12"/>
        <v>0.91820000000000002</v>
      </c>
      <c r="V4">
        <v>6.5784000000000002</v>
      </c>
      <c r="W4">
        <f t="shared" si="13"/>
        <v>6.5784000000000002</v>
      </c>
      <c r="X4">
        <f t="shared" si="14"/>
        <v>6.5784000000000002</v>
      </c>
      <c r="Y4">
        <v>2.1179999999999999</v>
      </c>
      <c r="Z4" s="10">
        <f t="shared" si="15"/>
        <v>2.1179999999999999</v>
      </c>
      <c r="AA4" s="10">
        <f t="shared" si="16"/>
        <v>2.1179999999999999</v>
      </c>
      <c r="AB4">
        <v>37.299999999999997</v>
      </c>
      <c r="AC4" s="6">
        <f t="shared" si="17"/>
        <v>37.299999999999997</v>
      </c>
      <c r="AD4" s="6">
        <f t="shared" si="18"/>
        <v>37.299999999999997</v>
      </c>
      <c r="AE4">
        <v>0</v>
      </c>
      <c r="AF4">
        <v>0</v>
      </c>
      <c r="AG4">
        <v>9.3701606634236239</v>
      </c>
      <c r="AH4">
        <v>4.2186466806793117</v>
      </c>
      <c r="AI4" s="5"/>
      <c r="AL4" s="5"/>
      <c r="AM4" s="5"/>
      <c r="AP4" s="5"/>
      <c r="AQ4" s="5"/>
      <c r="AT4" s="5"/>
      <c r="AU4" s="5"/>
      <c r="AW4" s="4"/>
      <c r="AY4" s="4"/>
      <c r="BA4" s="4"/>
      <c r="BC4" s="4"/>
      <c r="BE4" s="4"/>
      <c r="BJ4" s="5"/>
      <c r="BK4" s="5"/>
      <c r="BN4" s="5"/>
      <c r="BO4" s="5"/>
      <c r="BR4" s="5"/>
      <c r="BS4" s="5"/>
      <c r="BV4" s="5"/>
      <c r="BW4" s="5"/>
      <c r="BZ4" s="5"/>
      <c r="CA4" s="5"/>
      <c r="CD4" s="5"/>
      <c r="CE4" s="5"/>
    </row>
    <row r="5" spans="1:83" x14ac:dyDescent="0.25">
      <c r="A5" s="2">
        <v>42396</v>
      </c>
      <c r="B5">
        <v>2.1775142600964751E-2</v>
      </c>
      <c r="C5">
        <f t="shared" si="0"/>
        <v>2.1775142600964751E-2</v>
      </c>
      <c r="D5">
        <f t="shared" si="1"/>
        <v>2.1775142600964751E-2</v>
      </c>
      <c r="E5">
        <v>2.865745802346311E-2</v>
      </c>
      <c r="F5">
        <f t="shared" si="2"/>
        <v>2.865745802346311E-2</v>
      </c>
      <c r="G5">
        <f t="shared" si="3"/>
        <v>2.865745802346311E-2</v>
      </c>
      <c r="H5">
        <v>3.332403243461758E-3</v>
      </c>
      <c r="I5">
        <f t="shared" si="4"/>
        <v>3.332403243461758E-3</v>
      </c>
      <c r="J5">
        <f t="shared" si="5"/>
        <v>2.9390000000000002E-3</v>
      </c>
      <c r="K5" s="8">
        <v>469</v>
      </c>
      <c r="L5" s="9">
        <f t="shared" si="6"/>
        <v>6.1527326947041043</v>
      </c>
      <c r="M5">
        <v>2.0989945581756857E-2</v>
      </c>
      <c r="N5">
        <f t="shared" si="7"/>
        <v>2.0989945581756857E-2</v>
      </c>
      <c r="O5">
        <f t="shared" si="8"/>
        <v>2.0989945581756857E-2</v>
      </c>
      <c r="P5">
        <v>1.2703498334859301E-2</v>
      </c>
      <c r="Q5">
        <f t="shared" si="9"/>
        <v>1.2703498334859301E-2</v>
      </c>
      <c r="R5">
        <f t="shared" si="10"/>
        <v>1.2703498334859301E-2</v>
      </c>
      <c r="S5">
        <v>0.91810000000000003</v>
      </c>
      <c r="T5">
        <f t="shared" si="11"/>
        <v>0.91810000000000003</v>
      </c>
      <c r="U5">
        <f t="shared" si="12"/>
        <v>0.91810000000000003</v>
      </c>
      <c r="V5">
        <v>6.5777999999999999</v>
      </c>
      <c r="W5">
        <f t="shared" si="13"/>
        <v>6.5777999999999999</v>
      </c>
      <c r="X5">
        <f t="shared" si="14"/>
        <v>6.5777999999999999</v>
      </c>
      <c r="Y5">
        <v>2.1890000000000001</v>
      </c>
      <c r="Z5" s="10">
        <f t="shared" si="15"/>
        <v>2.1890000000000001</v>
      </c>
      <c r="AA5" s="10">
        <f t="shared" si="16"/>
        <v>2.1890000000000001</v>
      </c>
      <c r="AB5">
        <v>37.799999999999997</v>
      </c>
      <c r="AC5" s="6">
        <f t="shared" si="17"/>
        <v>37.799999999999997</v>
      </c>
      <c r="AD5" s="6">
        <f t="shared" si="18"/>
        <v>37.799999999999997</v>
      </c>
      <c r="AE5">
        <v>0</v>
      </c>
      <c r="AF5">
        <v>0</v>
      </c>
      <c r="AG5">
        <v>9.4790689565108757</v>
      </c>
      <c r="AH5">
        <v>4.4346549253904923</v>
      </c>
      <c r="AI5" s="5"/>
      <c r="AL5" s="5"/>
      <c r="AM5" s="5"/>
      <c r="AP5" s="5"/>
      <c r="AQ5" s="5"/>
      <c r="AT5" s="5"/>
      <c r="AU5" s="5"/>
      <c r="AW5" s="4"/>
      <c r="AY5" s="4"/>
      <c r="BA5" s="4"/>
      <c r="BC5" s="4"/>
      <c r="BE5" s="4"/>
      <c r="BJ5" s="5"/>
      <c r="BK5" s="5"/>
      <c r="BN5" s="5"/>
      <c r="BO5" s="5"/>
      <c r="BR5" s="5"/>
      <c r="BS5" s="5"/>
      <c r="BV5" s="5"/>
      <c r="BW5" s="5"/>
      <c r="BZ5" s="5"/>
      <c r="CA5" s="5"/>
      <c r="CD5" s="5"/>
      <c r="CE5" s="5"/>
    </row>
    <row r="6" spans="1:83" x14ac:dyDescent="0.25">
      <c r="A6" s="2">
        <v>42403</v>
      </c>
      <c r="B6">
        <v>0.12936418876350592</v>
      </c>
      <c r="C6">
        <f t="shared" si="0"/>
        <v>0.12936418876350592</v>
      </c>
      <c r="D6">
        <f t="shared" si="1"/>
        <v>0.12936418876350592</v>
      </c>
      <c r="E6">
        <v>6.3836390983187455E-2</v>
      </c>
      <c r="F6">
        <f t="shared" si="2"/>
        <v>6.3836390983187455E-2</v>
      </c>
      <c r="G6">
        <f t="shared" si="3"/>
        <v>6.3836390983187455E-2</v>
      </c>
      <c r="H6">
        <v>1.546822160712398E-3</v>
      </c>
      <c r="I6">
        <f t="shared" si="4"/>
        <v>1.546822160712398E-3</v>
      </c>
      <c r="J6">
        <f t="shared" si="5"/>
        <v>1.546822160712398E-3</v>
      </c>
      <c r="K6" s="8">
        <v>503</v>
      </c>
      <c r="L6" s="9">
        <f t="shared" si="6"/>
        <v>6.2225762680713688</v>
      </c>
      <c r="M6">
        <v>4.3146698317426393E-3</v>
      </c>
      <c r="N6">
        <f t="shared" si="7"/>
        <v>4.3146698317426393E-3</v>
      </c>
      <c r="O6">
        <f t="shared" si="8"/>
        <v>4.3146698317426393E-3</v>
      </c>
      <c r="P6">
        <v>1.5709434010336028E-2</v>
      </c>
      <c r="Q6">
        <f t="shared" si="9"/>
        <v>1.5709434010336028E-2</v>
      </c>
      <c r="R6">
        <f t="shared" si="10"/>
        <v>1.5709434010336028E-2</v>
      </c>
      <c r="S6">
        <v>0.90049999999999997</v>
      </c>
      <c r="T6">
        <f t="shared" si="11"/>
        <v>0.90049999999999997</v>
      </c>
      <c r="U6">
        <f t="shared" si="12"/>
        <v>0.90049999999999997</v>
      </c>
      <c r="V6">
        <v>6.577</v>
      </c>
      <c r="W6">
        <f t="shared" si="13"/>
        <v>6.577</v>
      </c>
      <c r="X6">
        <f t="shared" si="14"/>
        <v>6.577</v>
      </c>
      <c r="Y6">
        <v>2.0379999999999998</v>
      </c>
      <c r="Z6" s="10">
        <f t="shared" si="15"/>
        <v>2.0379999999999998</v>
      </c>
      <c r="AA6" s="10">
        <f t="shared" si="16"/>
        <v>2.0379999999999998</v>
      </c>
      <c r="AB6">
        <v>37.549999999999997</v>
      </c>
      <c r="AC6" s="6">
        <f t="shared" si="17"/>
        <v>37.549999999999997</v>
      </c>
      <c r="AD6" s="6">
        <f t="shared" si="18"/>
        <v>37.549999999999997</v>
      </c>
      <c r="AE6">
        <v>2</v>
      </c>
      <c r="AF6">
        <v>0</v>
      </c>
      <c r="AG6">
        <v>9.2454178985888795</v>
      </c>
      <c r="AH6">
        <v>4.3442086773318005</v>
      </c>
      <c r="AI6" s="5"/>
      <c r="AL6" s="5"/>
      <c r="AM6" s="5"/>
      <c r="AP6" s="5"/>
      <c r="AQ6" s="5"/>
      <c r="AT6" s="5"/>
      <c r="AU6" s="5"/>
      <c r="AW6" s="4"/>
      <c r="AY6" s="4"/>
      <c r="BA6" s="4"/>
      <c r="BC6" s="4"/>
      <c r="BE6" s="4"/>
      <c r="BJ6" s="5"/>
      <c r="BK6" s="5"/>
      <c r="BN6" s="5"/>
      <c r="BO6" s="5"/>
      <c r="BR6" s="5"/>
      <c r="BS6" s="5"/>
      <c r="BV6" s="5"/>
      <c r="BW6" s="5"/>
      <c r="BZ6" s="5"/>
      <c r="CA6" s="5"/>
      <c r="CD6" s="5"/>
      <c r="CE6" s="5"/>
    </row>
    <row r="7" spans="1:83" x14ac:dyDescent="0.25">
      <c r="A7" s="2">
        <v>42410</v>
      </c>
      <c r="B7">
        <v>0.15394956358824746</v>
      </c>
      <c r="C7">
        <f t="shared" si="0"/>
        <v>0.15394956358824746</v>
      </c>
      <c r="D7">
        <f t="shared" si="1"/>
        <v>0.15394956358824746</v>
      </c>
      <c r="E7">
        <v>0.75548107271544185</v>
      </c>
      <c r="F7">
        <f t="shared" si="2"/>
        <v>0.75548107271544185</v>
      </c>
      <c r="G7">
        <f t="shared" si="3"/>
        <v>0.75548107271544185</v>
      </c>
      <c r="H7">
        <v>2.3172748211612508E-3</v>
      </c>
      <c r="I7">
        <f t="shared" si="4"/>
        <v>2.3172748211612508E-3</v>
      </c>
      <c r="J7">
        <f t="shared" si="5"/>
        <v>2.3172748211612508E-3</v>
      </c>
      <c r="K7" s="8">
        <v>493</v>
      </c>
      <c r="L7" s="9">
        <f t="shared" si="6"/>
        <v>6.2025355171879228</v>
      </c>
      <c r="M7">
        <v>-4.5489259540054889E-3</v>
      </c>
      <c r="N7">
        <f t="shared" si="7"/>
        <v>-4.5489259540054889E-3</v>
      </c>
      <c r="O7">
        <f t="shared" si="8"/>
        <v>-4.5489259540054889E-3</v>
      </c>
      <c r="P7">
        <v>-3.172240073622392E-2</v>
      </c>
      <c r="Q7">
        <f t="shared" si="9"/>
        <v>-2.0691000000000001E-2</v>
      </c>
      <c r="R7">
        <f t="shared" si="10"/>
        <v>-2.0691000000000001E-2</v>
      </c>
      <c r="S7">
        <v>0.88580000000000003</v>
      </c>
      <c r="T7">
        <f t="shared" si="11"/>
        <v>0.88580000000000003</v>
      </c>
      <c r="U7">
        <f t="shared" si="12"/>
        <v>0.88580000000000003</v>
      </c>
      <c r="V7">
        <v>6.5739000000000001</v>
      </c>
      <c r="W7">
        <f t="shared" si="13"/>
        <v>6.5739000000000001</v>
      </c>
      <c r="X7">
        <f t="shared" si="14"/>
        <v>6.5739000000000001</v>
      </c>
      <c r="Y7">
        <v>2.0459999999999998</v>
      </c>
      <c r="Z7" s="10">
        <f t="shared" si="15"/>
        <v>2.0459999999999998</v>
      </c>
      <c r="AA7" s="10">
        <f t="shared" si="16"/>
        <v>2.0459999999999998</v>
      </c>
      <c r="AB7">
        <v>37.049999999999997</v>
      </c>
      <c r="AC7" s="6">
        <f t="shared" si="17"/>
        <v>37.049999999999997</v>
      </c>
      <c r="AD7" s="6">
        <f t="shared" si="18"/>
        <v>37.049999999999997</v>
      </c>
      <c r="AE7">
        <v>4</v>
      </c>
      <c r="AF7">
        <v>0</v>
      </c>
      <c r="AG7">
        <v>9.3459196662180055</v>
      </c>
      <c r="AH7">
        <v>4.3294562220477166</v>
      </c>
      <c r="AI7" s="5"/>
      <c r="AL7" s="5"/>
      <c r="AM7" s="5"/>
      <c r="AP7" s="5"/>
      <c r="AQ7" s="5"/>
      <c r="AT7" s="5"/>
      <c r="AU7" s="5"/>
      <c r="AW7" s="4"/>
      <c r="AY7" s="4"/>
      <c r="BA7" s="4"/>
      <c r="BC7" s="4"/>
      <c r="BE7" s="4"/>
      <c r="BJ7" s="5"/>
      <c r="BK7" s="5"/>
      <c r="BN7" s="5"/>
      <c r="BO7" s="5"/>
      <c r="BR7" s="5"/>
      <c r="BS7" s="5"/>
      <c r="BV7" s="5"/>
      <c r="BW7" s="5"/>
      <c r="BZ7" s="5"/>
      <c r="CA7" s="5"/>
      <c r="CD7" s="5"/>
      <c r="CE7" s="5"/>
    </row>
    <row r="8" spans="1:83" x14ac:dyDescent="0.25">
      <c r="A8" s="2">
        <v>42417</v>
      </c>
      <c r="B8">
        <v>-1.8431010822714082E-2</v>
      </c>
      <c r="C8">
        <f t="shared" si="0"/>
        <v>-1.8431010822714082E-2</v>
      </c>
      <c r="D8">
        <f t="shared" si="1"/>
        <v>-1.8431010822714082E-2</v>
      </c>
      <c r="E8">
        <v>0.2745738277001365</v>
      </c>
      <c r="F8">
        <f t="shared" si="2"/>
        <v>0.2745738277001365</v>
      </c>
      <c r="G8">
        <f t="shared" si="3"/>
        <v>0.2745738277001365</v>
      </c>
      <c r="H8">
        <v>1.2787111108891183E-3</v>
      </c>
      <c r="I8">
        <f t="shared" si="4"/>
        <v>1.2787111108891183E-3</v>
      </c>
      <c r="J8">
        <f t="shared" si="5"/>
        <v>1.2787111108891183E-3</v>
      </c>
      <c r="K8" s="8">
        <v>498</v>
      </c>
      <c r="L8" s="9">
        <f t="shared" si="6"/>
        <v>6.2126060957515188</v>
      </c>
      <c r="M8">
        <v>6.8545571681784883E-3</v>
      </c>
      <c r="N8">
        <f t="shared" si="7"/>
        <v>6.8545571681784883E-3</v>
      </c>
      <c r="O8">
        <f t="shared" si="8"/>
        <v>6.8545571681784883E-3</v>
      </c>
      <c r="P8">
        <v>4.0478201163788322E-2</v>
      </c>
      <c r="Q8">
        <f t="shared" si="9"/>
        <v>4.0478201163788322E-2</v>
      </c>
      <c r="R8">
        <f t="shared" si="10"/>
        <v>2.3244000000000001E-2</v>
      </c>
      <c r="S8">
        <v>0.89859999999999995</v>
      </c>
      <c r="T8">
        <f t="shared" si="11"/>
        <v>0.89859999999999995</v>
      </c>
      <c r="U8">
        <f t="shared" si="12"/>
        <v>0.89859999999999995</v>
      </c>
      <c r="V8">
        <v>6.5282</v>
      </c>
      <c r="W8">
        <f t="shared" si="13"/>
        <v>6.5282</v>
      </c>
      <c r="X8">
        <f t="shared" si="14"/>
        <v>6.5282</v>
      </c>
      <c r="Y8">
        <v>1.9419999999999999</v>
      </c>
      <c r="Z8" s="10">
        <f t="shared" si="15"/>
        <v>1.9419999999999999</v>
      </c>
      <c r="AA8" s="10">
        <f t="shared" si="16"/>
        <v>1.9419999999999999</v>
      </c>
      <c r="AB8">
        <v>37.299999999999997</v>
      </c>
      <c r="AC8" s="6">
        <f t="shared" si="17"/>
        <v>37.299999999999997</v>
      </c>
      <c r="AD8" s="6">
        <f t="shared" si="18"/>
        <v>37.299999999999997</v>
      </c>
      <c r="AE8">
        <v>2</v>
      </c>
      <c r="AF8">
        <v>0</v>
      </c>
      <c r="AG8">
        <v>9.5428763000615895</v>
      </c>
      <c r="AH8">
        <v>4.3730214952573503</v>
      </c>
      <c r="AI8" s="5"/>
      <c r="AL8" s="5"/>
      <c r="AM8" s="5"/>
      <c r="AP8" s="5"/>
      <c r="AQ8" s="5"/>
      <c r="AT8" s="5"/>
      <c r="AU8" s="5"/>
      <c r="AW8" s="4"/>
      <c r="AY8" s="4"/>
      <c r="BA8" s="4"/>
      <c r="BC8" s="4"/>
      <c r="BE8" s="4"/>
      <c r="BJ8" s="5"/>
      <c r="BK8" s="5"/>
      <c r="BN8" s="5"/>
      <c r="BO8" s="5"/>
      <c r="BR8" s="5"/>
      <c r="BS8" s="5"/>
      <c r="BV8" s="5"/>
      <c r="BW8" s="5"/>
      <c r="BZ8" s="5"/>
      <c r="CA8" s="5"/>
      <c r="CD8" s="5"/>
      <c r="CE8" s="5"/>
    </row>
    <row r="9" spans="1:83" x14ac:dyDescent="0.25">
      <c r="A9" s="2">
        <v>42424</v>
      </c>
      <c r="B9">
        <v>0.18730038190598128</v>
      </c>
      <c r="C9">
        <f t="shared" si="0"/>
        <v>0.18730038190598128</v>
      </c>
      <c r="D9">
        <f t="shared" si="1"/>
        <v>0.18730038190598128</v>
      </c>
      <c r="E9">
        <v>3.2997533842660937E-2</v>
      </c>
      <c r="F9">
        <f t="shared" si="2"/>
        <v>3.2997533842660937E-2</v>
      </c>
      <c r="G9">
        <f t="shared" si="3"/>
        <v>3.2997533842660937E-2</v>
      </c>
      <c r="H9">
        <v>1.2281647366678425E-3</v>
      </c>
      <c r="I9">
        <f t="shared" si="4"/>
        <v>1.2281647366678425E-3</v>
      </c>
      <c r="J9">
        <f t="shared" si="5"/>
        <v>1.2281647366678425E-3</v>
      </c>
      <c r="K9" s="8">
        <v>499</v>
      </c>
      <c r="L9" s="9">
        <f t="shared" si="6"/>
        <v>6.2146080984221914</v>
      </c>
      <c r="M9">
        <v>-2.5214069591527194E-3</v>
      </c>
      <c r="N9">
        <f t="shared" si="7"/>
        <v>-2.5214069591527194E-3</v>
      </c>
      <c r="O9">
        <f t="shared" si="8"/>
        <v>-2.5214069591527194E-3</v>
      </c>
      <c r="P9">
        <v>1.546643217071966E-3</v>
      </c>
      <c r="Q9">
        <f t="shared" si="9"/>
        <v>1.546643217071966E-3</v>
      </c>
      <c r="R9">
        <f t="shared" si="10"/>
        <v>1.546643217071966E-3</v>
      </c>
      <c r="S9">
        <v>0.90810000000000002</v>
      </c>
      <c r="T9">
        <f t="shared" si="11"/>
        <v>0.90810000000000002</v>
      </c>
      <c r="U9">
        <f t="shared" si="12"/>
        <v>0.90810000000000002</v>
      </c>
      <c r="V9">
        <v>6.5316999999999998</v>
      </c>
      <c r="W9">
        <f t="shared" si="13"/>
        <v>6.5316999999999998</v>
      </c>
      <c r="X9">
        <f t="shared" si="14"/>
        <v>6.5316999999999998</v>
      </c>
      <c r="Y9">
        <v>1.778</v>
      </c>
      <c r="Z9" s="10">
        <f t="shared" si="15"/>
        <v>1.9003000000000001</v>
      </c>
      <c r="AA9" s="10">
        <f t="shared" si="16"/>
        <v>1.9003000000000001</v>
      </c>
      <c r="AB9">
        <v>37.299999999999997</v>
      </c>
      <c r="AC9" s="6">
        <f t="shared" si="17"/>
        <v>37.299999999999997</v>
      </c>
      <c r="AD9" s="6">
        <f t="shared" si="18"/>
        <v>37.299999999999997</v>
      </c>
      <c r="AE9">
        <v>0</v>
      </c>
      <c r="AF9">
        <v>0</v>
      </c>
      <c r="AG9">
        <v>9.4061538356184364</v>
      </c>
      <c r="AH9">
        <v>4.3835376936989423</v>
      </c>
      <c r="AI9" s="5"/>
      <c r="AL9" s="5"/>
      <c r="AM9" s="5"/>
      <c r="AP9" s="5"/>
      <c r="AQ9" s="5"/>
      <c r="AT9" s="5"/>
      <c r="AU9" s="5"/>
      <c r="AW9" s="4"/>
      <c r="AY9" s="4"/>
      <c r="BA9" s="4"/>
      <c r="BC9" s="4"/>
      <c r="BE9" s="4"/>
      <c r="BJ9" s="5"/>
      <c r="BK9" s="5"/>
      <c r="BN9" s="5"/>
      <c r="BO9" s="5"/>
      <c r="BR9" s="5"/>
      <c r="BS9" s="5"/>
      <c r="BV9" s="5"/>
      <c r="BW9" s="5"/>
      <c r="BZ9" s="5"/>
      <c r="CA9" s="5"/>
      <c r="CD9" s="5"/>
      <c r="CE9" s="5"/>
    </row>
    <row r="10" spans="1:83" x14ac:dyDescent="0.25">
      <c r="A10" s="2">
        <v>42431</v>
      </c>
      <c r="B10">
        <v>5.9178794560004758E-2</v>
      </c>
      <c r="C10">
        <f t="shared" si="0"/>
        <v>5.9178794560004758E-2</v>
      </c>
      <c r="D10">
        <f t="shared" si="1"/>
        <v>5.9178794560004758E-2</v>
      </c>
      <c r="E10">
        <v>7.2303279904754894E-2</v>
      </c>
      <c r="F10">
        <f t="shared" si="2"/>
        <v>7.2303279904754894E-2</v>
      </c>
      <c r="G10">
        <f t="shared" si="3"/>
        <v>7.2303279904754894E-2</v>
      </c>
      <c r="H10">
        <v>1.2276386752954724E-3</v>
      </c>
      <c r="I10">
        <f t="shared" si="4"/>
        <v>1.2276386752954724E-3</v>
      </c>
      <c r="J10">
        <f t="shared" si="5"/>
        <v>1.2276386752954724E-3</v>
      </c>
      <c r="K10" s="8">
        <v>498</v>
      </c>
      <c r="L10" s="9">
        <f t="shared" si="6"/>
        <v>6.2126060957515188</v>
      </c>
      <c r="M10">
        <v>3.5389281208562298E-3</v>
      </c>
      <c r="N10">
        <f t="shared" si="7"/>
        <v>3.5389281208562298E-3</v>
      </c>
      <c r="O10">
        <f t="shared" si="8"/>
        <v>3.5389281208562298E-3</v>
      </c>
      <c r="P10">
        <v>2.9355322086013748E-2</v>
      </c>
      <c r="Q10">
        <f t="shared" si="9"/>
        <v>2.9355322086013748E-2</v>
      </c>
      <c r="R10">
        <f t="shared" si="10"/>
        <v>2.3244000000000001E-2</v>
      </c>
      <c r="S10">
        <v>0.92020000000000002</v>
      </c>
      <c r="T10">
        <f t="shared" si="11"/>
        <v>0.92020000000000002</v>
      </c>
      <c r="U10">
        <f t="shared" si="12"/>
        <v>0.92020000000000002</v>
      </c>
      <c r="V10">
        <v>6.5510000000000002</v>
      </c>
      <c r="W10">
        <f t="shared" si="13"/>
        <v>6.5510000000000002</v>
      </c>
      <c r="X10">
        <f t="shared" si="14"/>
        <v>6.5510000000000002</v>
      </c>
      <c r="Y10">
        <v>1.6779999999999999</v>
      </c>
      <c r="Z10" s="10">
        <f t="shared" si="15"/>
        <v>1.9003000000000001</v>
      </c>
      <c r="AA10" s="10">
        <f t="shared" si="16"/>
        <v>1.9003000000000001</v>
      </c>
      <c r="AB10">
        <v>37.299999999999997</v>
      </c>
      <c r="AC10" s="6">
        <f t="shared" si="17"/>
        <v>37.299999999999997</v>
      </c>
      <c r="AD10" s="6">
        <f t="shared" si="18"/>
        <v>37.299999999999997</v>
      </c>
      <c r="AE10">
        <v>5</v>
      </c>
      <c r="AF10">
        <v>0</v>
      </c>
      <c r="AG10">
        <v>9.4109928854548617</v>
      </c>
      <c r="AH10">
        <v>4.4573159973121665</v>
      </c>
      <c r="AI10" s="5"/>
      <c r="AL10" s="5"/>
      <c r="AM10" s="5"/>
      <c r="AP10" s="5"/>
      <c r="AQ10" s="5"/>
      <c r="AT10" s="5"/>
      <c r="AU10" s="5"/>
      <c r="AW10" s="4"/>
      <c r="AY10" s="4"/>
      <c r="BA10" s="4"/>
      <c r="BC10" s="4"/>
      <c r="BE10" s="4"/>
      <c r="BJ10" s="5"/>
      <c r="BK10" s="5"/>
      <c r="BN10" s="5"/>
      <c r="BO10" s="5"/>
      <c r="BR10" s="5"/>
      <c r="BS10" s="5"/>
      <c r="BV10" s="5"/>
      <c r="BW10" s="5"/>
      <c r="BZ10" s="5"/>
      <c r="CA10" s="5"/>
      <c r="CD10" s="5"/>
      <c r="CE10" s="5"/>
    </row>
    <row r="11" spans="1:83" x14ac:dyDescent="0.25">
      <c r="A11" s="2">
        <v>42438</v>
      </c>
      <c r="B11">
        <v>0.27175945773690452</v>
      </c>
      <c r="C11">
        <f t="shared" si="0"/>
        <v>0.27175945773690452</v>
      </c>
      <c r="D11">
        <f t="shared" si="1"/>
        <v>0.27175945773690452</v>
      </c>
      <c r="E11">
        <v>3.133463582801562</v>
      </c>
      <c r="F11">
        <f t="shared" si="2"/>
        <v>3.133463582801562</v>
      </c>
      <c r="G11">
        <f t="shared" si="3"/>
        <v>1.7629729999999999</v>
      </c>
      <c r="H11">
        <v>1.2471989221102889E-3</v>
      </c>
      <c r="I11">
        <f t="shared" si="4"/>
        <v>1.2471989221102889E-3</v>
      </c>
      <c r="J11">
        <f t="shared" si="5"/>
        <v>1.2471989221102889E-3</v>
      </c>
      <c r="K11" s="8">
        <v>516</v>
      </c>
      <c r="L11" s="9">
        <f t="shared" si="6"/>
        <v>6.2480428745084291</v>
      </c>
      <c r="M11">
        <v>2.2669949051134761E-2</v>
      </c>
      <c r="N11">
        <f t="shared" si="7"/>
        <v>2.2669949051134761E-2</v>
      </c>
      <c r="O11">
        <f t="shared" si="8"/>
        <v>2.2669949051134761E-2</v>
      </c>
      <c r="P11">
        <v>1.4146135414009784E-3</v>
      </c>
      <c r="Q11">
        <f t="shared" si="9"/>
        <v>1.4146135414009784E-3</v>
      </c>
      <c r="R11">
        <f t="shared" si="10"/>
        <v>1.4146135414009784E-3</v>
      </c>
      <c r="S11">
        <v>0.90859999999999996</v>
      </c>
      <c r="T11">
        <f t="shared" si="11"/>
        <v>0.90859999999999996</v>
      </c>
      <c r="U11">
        <f t="shared" si="12"/>
        <v>0.90859999999999996</v>
      </c>
      <c r="V11">
        <v>6.5129999999999999</v>
      </c>
      <c r="W11">
        <f t="shared" si="13"/>
        <v>6.5129999999999999</v>
      </c>
      <c r="X11">
        <f t="shared" si="14"/>
        <v>6.5129999999999999</v>
      </c>
      <c r="Y11">
        <v>1.752</v>
      </c>
      <c r="Z11" s="10">
        <f t="shared" si="15"/>
        <v>1.9003000000000001</v>
      </c>
      <c r="AA11" s="10">
        <f t="shared" si="16"/>
        <v>1.9003000000000001</v>
      </c>
      <c r="AB11">
        <v>37.950000000000003</v>
      </c>
      <c r="AC11" s="6">
        <f t="shared" si="17"/>
        <v>37.950000000000003</v>
      </c>
      <c r="AD11" s="6">
        <f t="shared" si="18"/>
        <v>37.950000000000003</v>
      </c>
      <c r="AE11">
        <v>5</v>
      </c>
      <c r="AF11">
        <v>0</v>
      </c>
      <c r="AG11">
        <v>9.3375015175928624</v>
      </c>
      <c r="AH11">
        <v>4.4573159973121665</v>
      </c>
      <c r="AI11" s="5"/>
      <c r="AL11" s="5"/>
      <c r="AM11" s="5"/>
      <c r="AP11" s="5"/>
      <c r="AQ11" s="5"/>
      <c r="AT11" s="5"/>
      <c r="AU11" s="5"/>
      <c r="AW11" s="4"/>
      <c r="AY11" s="4"/>
      <c r="BA11" s="4"/>
      <c r="BC11" s="4"/>
      <c r="BE11" s="4"/>
      <c r="BJ11" s="5"/>
      <c r="BK11" s="5"/>
      <c r="BN11" s="5"/>
      <c r="BO11" s="5"/>
      <c r="BR11" s="5"/>
      <c r="BS11" s="5"/>
      <c r="BV11" s="5"/>
      <c r="BW11" s="5"/>
      <c r="BZ11" s="5"/>
      <c r="CA11" s="5"/>
      <c r="CD11" s="5"/>
      <c r="CE11" s="5"/>
    </row>
    <row r="12" spans="1:83" x14ac:dyDescent="0.25">
      <c r="A12" s="2">
        <v>42445</v>
      </c>
      <c r="B12">
        <v>-8.6725394172826528E-3</v>
      </c>
      <c r="C12">
        <f t="shared" si="0"/>
        <v>-8.6725394172826528E-3</v>
      </c>
      <c r="D12">
        <f t="shared" si="1"/>
        <v>-8.6725394172826528E-3</v>
      </c>
      <c r="E12">
        <v>-0.36878052039105186</v>
      </c>
      <c r="F12">
        <f t="shared" si="2"/>
        <v>-0.36878052039105186</v>
      </c>
      <c r="G12">
        <f t="shared" si="3"/>
        <v>-0.36878052039105186</v>
      </c>
      <c r="H12">
        <v>3.3179621380517174E-3</v>
      </c>
      <c r="I12">
        <f t="shared" si="4"/>
        <v>3.3179621380517174E-3</v>
      </c>
      <c r="J12">
        <f t="shared" si="5"/>
        <v>2.9390000000000002E-3</v>
      </c>
      <c r="K12" s="8">
        <v>515</v>
      </c>
      <c r="L12" s="9">
        <f t="shared" si="6"/>
        <v>6.2461067654815627</v>
      </c>
      <c r="M12">
        <v>1.4778399742778336E-2</v>
      </c>
      <c r="N12">
        <f t="shared" si="7"/>
        <v>1.4778399742778336E-2</v>
      </c>
      <c r="O12">
        <f t="shared" si="8"/>
        <v>1.4778399742778336E-2</v>
      </c>
      <c r="P12">
        <v>1.9082453178154435E-2</v>
      </c>
      <c r="Q12">
        <f t="shared" si="9"/>
        <v>1.9082453178154435E-2</v>
      </c>
      <c r="R12">
        <f t="shared" si="10"/>
        <v>1.9082453178154435E-2</v>
      </c>
      <c r="S12">
        <v>0.89080000000000004</v>
      </c>
      <c r="T12">
        <f t="shared" si="11"/>
        <v>0.89080000000000004</v>
      </c>
      <c r="U12">
        <f t="shared" si="12"/>
        <v>0.89080000000000004</v>
      </c>
      <c r="V12">
        <v>6.5220000000000002</v>
      </c>
      <c r="W12">
        <f t="shared" si="13"/>
        <v>6.5220000000000002</v>
      </c>
      <c r="X12">
        <f t="shared" si="14"/>
        <v>6.5220000000000002</v>
      </c>
      <c r="Y12">
        <v>1.8680000000000001</v>
      </c>
      <c r="Z12" s="10">
        <f t="shared" si="15"/>
        <v>1.9003000000000001</v>
      </c>
      <c r="AA12" s="10">
        <f t="shared" si="16"/>
        <v>1.9003000000000001</v>
      </c>
      <c r="AB12">
        <v>38.4</v>
      </c>
      <c r="AC12" s="6">
        <f t="shared" si="17"/>
        <v>38.4</v>
      </c>
      <c r="AD12" s="6">
        <f t="shared" si="18"/>
        <v>38.4</v>
      </c>
      <c r="AE12">
        <v>4</v>
      </c>
      <c r="AF12">
        <v>0</v>
      </c>
      <c r="AG12">
        <v>9.3629756183997763</v>
      </c>
      <c r="AH12">
        <v>4.4573159973121665</v>
      </c>
      <c r="AI12" s="5"/>
      <c r="AL12" s="5"/>
      <c r="AM12" s="5"/>
      <c r="AP12" s="5"/>
      <c r="AQ12" s="5"/>
      <c r="AT12" s="5"/>
      <c r="AU12" s="5"/>
      <c r="AW12" s="4"/>
      <c r="AY12" s="4"/>
      <c r="BA12" s="4"/>
      <c r="BC12" s="4"/>
      <c r="BE12" s="4"/>
      <c r="BJ12" s="5"/>
      <c r="BK12" s="5"/>
      <c r="BN12" s="5"/>
      <c r="BO12" s="5"/>
      <c r="BR12" s="5"/>
      <c r="BS12" s="5"/>
      <c r="BV12" s="5"/>
      <c r="BW12" s="5"/>
      <c r="BZ12" s="5"/>
      <c r="CA12" s="5"/>
      <c r="CD12" s="5"/>
      <c r="CE12" s="5"/>
    </row>
    <row r="13" spans="1:83" x14ac:dyDescent="0.25">
      <c r="A13" s="2">
        <v>42452</v>
      </c>
      <c r="B13">
        <v>2.1901713562012162E-2</v>
      </c>
      <c r="C13">
        <f t="shared" si="0"/>
        <v>2.1901713562012162E-2</v>
      </c>
      <c r="D13">
        <f t="shared" si="1"/>
        <v>2.1901713562012162E-2</v>
      </c>
      <c r="E13">
        <v>0.6446591713238472</v>
      </c>
      <c r="F13">
        <f t="shared" si="2"/>
        <v>0.6446591713238472</v>
      </c>
      <c r="G13">
        <f t="shared" si="3"/>
        <v>0.6446591713238472</v>
      </c>
      <c r="H13">
        <v>2.2360971579080732E-3</v>
      </c>
      <c r="I13">
        <f t="shared" si="4"/>
        <v>2.2360971579080732E-3</v>
      </c>
      <c r="J13">
        <f t="shared" si="5"/>
        <v>2.2360971579080732E-3</v>
      </c>
      <c r="K13" s="8">
        <v>534</v>
      </c>
      <c r="L13" s="9">
        <f t="shared" si="6"/>
        <v>6.2822667468960063</v>
      </c>
      <c r="M13">
        <v>-6.5534221710334571E-3</v>
      </c>
      <c r="N13">
        <f t="shared" si="7"/>
        <v>-6.5534221710334571E-3</v>
      </c>
      <c r="O13">
        <f t="shared" si="8"/>
        <v>-6.5534221710334571E-3</v>
      </c>
      <c r="P13">
        <v>4.6812828088501676E-3</v>
      </c>
      <c r="Q13">
        <f t="shared" si="9"/>
        <v>4.6812828088501676E-3</v>
      </c>
      <c r="R13">
        <f t="shared" si="10"/>
        <v>4.6812828088501676E-3</v>
      </c>
      <c r="S13">
        <v>0.89419999999999999</v>
      </c>
      <c r="T13">
        <f t="shared" si="11"/>
        <v>0.89419999999999999</v>
      </c>
      <c r="U13">
        <f t="shared" si="12"/>
        <v>0.89419999999999999</v>
      </c>
      <c r="V13">
        <v>6.5061999999999998</v>
      </c>
      <c r="W13">
        <f t="shared" si="13"/>
        <v>6.5061999999999998</v>
      </c>
      <c r="X13">
        <f t="shared" si="14"/>
        <v>6.5061999999999998</v>
      </c>
      <c r="Y13">
        <v>1.794</v>
      </c>
      <c r="Z13" s="10">
        <f t="shared" si="15"/>
        <v>1.9003000000000001</v>
      </c>
      <c r="AA13" s="10">
        <f t="shared" si="16"/>
        <v>1.9003000000000001</v>
      </c>
      <c r="AB13">
        <v>37.799999999999997</v>
      </c>
      <c r="AC13" s="6">
        <f t="shared" si="17"/>
        <v>37.799999999999997</v>
      </c>
      <c r="AD13" s="6">
        <f t="shared" si="18"/>
        <v>37.799999999999997</v>
      </c>
      <c r="AE13">
        <v>0</v>
      </c>
      <c r="AF13">
        <v>5</v>
      </c>
      <c r="AG13">
        <v>9.2858188331520886</v>
      </c>
      <c r="AH13">
        <v>4.4573159973121665</v>
      </c>
      <c r="AI13" s="5"/>
      <c r="AL13" s="5"/>
      <c r="AM13" s="5"/>
      <c r="AP13" s="5"/>
      <c r="AQ13" s="5"/>
      <c r="AT13" s="5"/>
      <c r="AU13" s="5"/>
      <c r="AW13" s="4"/>
      <c r="AY13" s="4"/>
      <c r="BA13" s="4"/>
      <c r="BC13" s="4"/>
      <c r="BE13" s="4"/>
      <c r="BJ13" s="5"/>
      <c r="BK13" s="5"/>
      <c r="BN13" s="5"/>
      <c r="BO13" s="5"/>
      <c r="BR13" s="5"/>
      <c r="BS13" s="5"/>
      <c r="BV13" s="5"/>
      <c r="BW13" s="5"/>
      <c r="BZ13" s="5"/>
      <c r="CA13" s="5"/>
      <c r="CD13" s="5"/>
      <c r="CE13" s="5"/>
    </row>
    <row r="14" spans="1:83" x14ac:dyDescent="0.25">
      <c r="A14" s="2">
        <v>42459</v>
      </c>
      <c r="B14">
        <v>-8.8449636276302489E-3</v>
      </c>
      <c r="C14">
        <f t="shared" si="0"/>
        <v>-8.8449636276302489E-3</v>
      </c>
      <c r="D14">
        <f t="shared" si="1"/>
        <v>-8.8449636276302489E-3</v>
      </c>
      <c r="E14">
        <v>8.1926992784787087E-2</v>
      </c>
      <c r="F14">
        <f t="shared" si="2"/>
        <v>8.1926992784787087E-2</v>
      </c>
      <c r="G14">
        <f t="shared" si="3"/>
        <v>8.1926992784787087E-2</v>
      </c>
      <c r="H14">
        <v>1.3492404509476367E-3</v>
      </c>
      <c r="I14">
        <f t="shared" si="4"/>
        <v>1.3492404509476367E-3</v>
      </c>
      <c r="J14">
        <f t="shared" si="5"/>
        <v>1.3492404509476367E-3</v>
      </c>
      <c r="K14" s="8">
        <v>532</v>
      </c>
      <c r="L14" s="9">
        <f t="shared" si="6"/>
        <v>6.2785214241658442</v>
      </c>
      <c r="M14">
        <v>-1.1483044221842081E-2</v>
      </c>
      <c r="N14">
        <f t="shared" si="7"/>
        <v>-1.1483044221842081E-2</v>
      </c>
      <c r="O14">
        <f t="shared" si="8"/>
        <v>-1.1483044221842081E-2</v>
      </c>
      <c r="P14">
        <v>1.3374506199510866E-2</v>
      </c>
      <c r="Q14">
        <f t="shared" si="9"/>
        <v>1.3374506199510866E-2</v>
      </c>
      <c r="R14">
        <f t="shared" si="10"/>
        <v>1.3374506199510866E-2</v>
      </c>
      <c r="S14">
        <v>0.88200000000000001</v>
      </c>
      <c r="T14">
        <f t="shared" si="11"/>
        <v>0.88200000000000001</v>
      </c>
      <c r="U14">
        <f t="shared" si="12"/>
        <v>0.88200000000000001</v>
      </c>
      <c r="V14">
        <v>6.4649999999999999</v>
      </c>
      <c r="W14">
        <f t="shared" si="13"/>
        <v>6.4926750000000002</v>
      </c>
      <c r="X14">
        <f t="shared" si="14"/>
        <v>6.4926750000000002</v>
      </c>
      <c r="Y14">
        <v>1.996</v>
      </c>
      <c r="Z14" s="10">
        <f t="shared" si="15"/>
        <v>1.996</v>
      </c>
      <c r="AA14" s="10">
        <f t="shared" si="16"/>
        <v>1.996</v>
      </c>
      <c r="AB14">
        <v>37.5</v>
      </c>
      <c r="AC14" s="6">
        <f t="shared" si="17"/>
        <v>37.5</v>
      </c>
      <c r="AD14" s="6">
        <f t="shared" si="18"/>
        <v>37.5</v>
      </c>
      <c r="AE14">
        <v>5</v>
      </c>
      <c r="AF14">
        <v>0</v>
      </c>
      <c r="AG14">
        <v>9.3502762122737</v>
      </c>
      <c r="AH14">
        <v>4.4573159973121665</v>
      </c>
      <c r="AI14" s="5"/>
      <c r="AL14" s="5"/>
      <c r="AM14" s="5"/>
      <c r="AP14" s="5"/>
      <c r="AQ14" s="5"/>
      <c r="AT14" s="5"/>
      <c r="AU14" s="5"/>
      <c r="AW14" s="4"/>
      <c r="AY14" s="4"/>
      <c r="BA14" s="4"/>
      <c r="BC14" s="4"/>
      <c r="BE14" s="4"/>
      <c r="BJ14" s="5"/>
      <c r="BK14" s="5"/>
      <c r="BN14" s="5"/>
      <c r="BO14" s="5"/>
      <c r="BR14" s="5"/>
      <c r="BS14" s="5"/>
      <c r="BV14" s="5"/>
      <c r="BW14" s="5"/>
      <c r="BZ14" s="5"/>
      <c r="CA14" s="5"/>
      <c r="CD14" s="5"/>
      <c r="CE14" s="5"/>
    </row>
    <row r="15" spans="1:83" x14ac:dyDescent="0.25">
      <c r="A15" s="2">
        <v>42466</v>
      </c>
      <c r="B15">
        <v>-3.0548266144356066E-2</v>
      </c>
      <c r="C15">
        <f t="shared" si="0"/>
        <v>-3.0548266144356066E-2</v>
      </c>
      <c r="D15">
        <f t="shared" si="1"/>
        <v>-3.0548266144356066E-2</v>
      </c>
      <c r="E15">
        <v>-0.67629165802229774</v>
      </c>
      <c r="F15">
        <f t="shared" si="2"/>
        <v>-0.67629165802229774</v>
      </c>
      <c r="G15">
        <f t="shared" si="3"/>
        <v>-0.67629165802229774</v>
      </c>
      <c r="H15">
        <v>1.3447001597167323E-3</v>
      </c>
      <c r="I15">
        <f t="shared" si="4"/>
        <v>1.3447001597167323E-3</v>
      </c>
      <c r="J15">
        <f t="shared" si="5"/>
        <v>1.3447001597167323E-3</v>
      </c>
      <c r="K15" s="8">
        <v>534</v>
      </c>
      <c r="L15" s="9">
        <f t="shared" si="6"/>
        <v>6.2822667468960063</v>
      </c>
      <c r="M15">
        <v>-1.5570860493595242E-2</v>
      </c>
      <c r="N15">
        <f t="shared" si="7"/>
        <v>-1.5570860493595242E-2</v>
      </c>
      <c r="O15">
        <f t="shared" si="8"/>
        <v>-1.5570860493595242E-2</v>
      </c>
      <c r="P15">
        <v>1.3129974390546746E-3</v>
      </c>
      <c r="Q15">
        <f t="shared" si="9"/>
        <v>1.3129974390546746E-3</v>
      </c>
      <c r="R15">
        <f t="shared" si="10"/>
        <v>1.3129974390546746E-3</v>
      </c>
      <c r="S15">
        <v>0.87719999999999998</v>
      </c>
      <c r="T15">
        <f t="shared" si="11"/>
        <v>0.87719999999999998</v>
      </c>
      <c r="U15">
        <f t="shared" si="12"/>
        <v>0.87719999999999998</v>
      </c>
      <c r="V15">
        <v>6.4809000000000001</v>
      </c>
      <c r="W15">
        <f t="shared" si="13"/>
        <v>6.4926750000000002</v>
      </c>
      <c r="X15">
        <f t="shared" si="14"/>
        <v>6.4926750000000002</v>
      </c>
      <c r="Y15">
        <v>1.911</v>
      </c>
      <c r="Z15" s="10">
        <f t="shared" si="15"/>
        <v>1.911</v>
      </c>
      <c r="AA15" s="10">
        <f t="shared" si="16"/>
        <v>1.911</v>
      </c>
      <c r="AB15">
        <v>36.549999999999997</v>
      </c>
      <c r="AC15" s="6">
        <f t="shared" si="17"/>
        <v>36.549999999999997</v>
      </c>
      <c r="AD15" s="6">
        <f t="shared" si="18"/>
        <v>36.549999999999997</v>
      </c>
      <c r="AE15">
        <v>5</v>
      </c>
      <c r="AF15">
        <v>0</v>
      </c>
      <c r="AG15">
        <v>9.2679486845964956</v>
      </c>
      <c r="AH15">
        <v>4.1950144251992869</v>
      </c>
      <c r="AI15" s="5"/>
      <c r="AL15" s="5"/>
      <c r="AM15" s="5"/>
      <c r="AP15" s="5"/>
      <c r="AQ15" s="5"/>
      <c r="AT15" s="5"/>
      <c r="AU15" s="5"/>
      <c r="AW15" s="4"/>
      <c r="AY15" s="4"/>
      <c r="BA15" s="4"/>
      <c r="BC15" s="4"/>
      <c r="BE15" s="4"/>
      <c r="BJ15" s="5"/>
      <c r="BK15" s="5"/>
      <c r="BN15" s="5"/>
      <c r="BO15" s="5"/>
      <c r="BR15" s="5"/>
      <c r="BS15" s="5"/>
      <c r="BV15" s="5"/>
      <c r="BW15" s="5"/>
      <c r="BZ15" s="5"/>
      <c r="CA15" s="5"/>
      <c r="CD15" s="5"/>
      <c r="CE15" s="5"/>
    </row>
    <row r="16" spans="1:83" x14ac:dyDescent="0.25">
      <c r="A16" s="2">
        <v>42473</v>
      </c>
      <c r="B16">
        <v>-9.6852560105815361E-2</v>
      </c>
      <c r="C16">
        <f t="shared" si="0"/>
        <v>-9.6852560105815361E-2</v>
      </c>
      <c r="D16">
        <f t="shared" si="1"/>
        <v>-9.6852560105815361E-2</v>
      </c>
      <c r="E16">
        <v>0.67876436155207021</v>
      </c>
      <c r="F16">
        <f t="shared" si="2"/>
        <v>0.67876436155207021</v>
      </c>
      <c r="G16">
        <f t="shared" si="3"/>
        <v>0.67876436155207021</v>
      </c>
      <c r="H16">
        <v>1.3328862754646458E-3</v>
      </c>
      <c r="I16">
        <f t="shared" si="4"/>
        <v>1.3328862754646458E-3</v>
      </c>
      <c r="J16">
        <f t="shared" si="5"/>
        <v>1.3328862754646458E-3</v>
      </c>
      <c r="K16" s="8">
        <v>556</v>
      </c>
      <c r="L16" s="9">
        <f t="shared" si="6"/>
        <v>6.3225652399272843</v>
      </c>
      <c r="M16">
        <v>2.259598179282031E-2</v>
      </c>
      <c r="N16">
        <f t="shared" si="7"/>
        <v>2.259598179282031E-2</v>
      </c>
      <c r="O16">
        <f t="shared" si="8"/>
        <v>2.259598179282031E-2</v>
      </c>
      <c r="P16">
        <v>7.6258362145072492E-3</v>
      </c>
      <c r="Q16">
        <f t="shared" si="9"/>
        <v>7.6258362145072492E-3</v>
      </c>
      <c r="R16">
        <f t="shared" si="10"/>
        <v>7.6258362145072492E-3</v>
      </c>
      <c r="S16">
        <v>0.88700000000000001</v>
      </c>
      <c r="T16">
        <f t="shared" si="11"/>
        <v>0.88700000000000001</v>
      </c>
      <c r="U16">
        <f t="shared" si="12"/>
        <v>0.88700000000000001</v>
      </c>
      <c r="V16">
        <v>6.4783999999999997</v>
      </c>
      <c r="W16">
        <f t="shared" si="13"/>
        <v>6.4926750000000002</v>
      </c>
      <c r="X16">
        <f t="shared" si="14"/>
        <v>6.4926750000000002</v>
      </c>
      <c r="Y16">
        <v>2.036</v>
      </c>
      <c r="Z16" s="10">
        <f t="shared" si="15"/>
        <v>2.036</v>
      </c>
      <c r="AA16" s="10">
        <f t="shared" si="16"/>
        <v>2.036</v>
      </c>
      <c r="AB16">
        <v>34.049999999999997</v>
      </c>
      <c r="AC16" s="6">
        <f t="shared" si="17"/>
        <v>34.049999999999997</v>
      </c>
      <c r="AD16" s="6">
        <f t="shared" si="18"/>
        <v>34.049999999999997</v>
      </c>
      <c r="AE16">
        <v>4</v>
      </c>
      <c r="AF16">
        <v>0</v>
      </c>
      <c r="AG16">
        <v>9.3418071347184881</v>
      </c>
      <c r="AH16">
        <v>4.0994000603792582</v>
      </c>
      <c r="AI16" s="5"/>
      <c r="AL16" s="5"/>
      <c r="AM16" s="5"/>
      <c r="AP16" s="5"/>
      <c r="AQ16" s="5"/>
      <c r="AT16" s="5"/>
      <c r="AU16" s="5"/>
      <c r="AW16" s="4"/>
      <c r="AY16" s="4"/>
      <c r="BA16" s="4"/>
      <c r="BC16" s="4"/>
      <c r="BE16" s="4"/>
      <c r="BJ16" s="5"/>
      <c r="BK16" s="5"/>
      <c r="BN16" s="5"/>
      <c r="BO16" s="5"/>
      <c r="BR16" s="5"/>
      <c r="BS16" s="5"/>
      <c r="BV16" s="5"/>
      <c r="BW16" s="5"/>
      <c r="BZ16" s="5"/>
      <c r="CA16" s="5"/>
      <c r="CD16" s="5"/>
      <c r="CE16" s="5"/>
    </row>
    <row r="17" spans="1:83" x14ac:dyDescent="0.25">
      <c r="A17" s="2">
        <v>42480</v>
      </c>
      <c r="B17">
        <v>0.10843620288055374</v>
      </c>
      <c r="C17">
        <f t="shared" si="0"/>
        <v>0.10843620288055374</v>
      </c>
      <c r="D17">
        <f t="shared" si="1"/>
        <v>0.10843620288055374</v>
      </c>
      <c r="E17">
        <v>4.4434000768040105E-2</v>
      </c>
      <c r="F17">
        <f t="shared" si="2"/>
        <v>4.4434000768040105E-2</v>
      </c>
      <c r="G17">
        <f t="shared" si="3"/>
        <v>4.4434000768040105E-2</v>
      </c>
      <c r="H17">
        <v>3.8289015975927405E-3</v>
      </c>
      <c r="I17">
        <f t="shared" si="4"/>
        <v>3.8289015975927405E-3</v>
      </c>
      <c r="J17">
        <f t="shared" si="5"/>
        <v>2.9390000000000002E-3</v>
      </c>
      <c r="K17" s="8">
        <v>584</v>
      </c>
      <c r="L17" s="9">
        <f t="shared" si="6"/>
        <v>6.3716118472318568</v>
      </c>
      <c r="M17">
        <v>2.5779499140682539E-2</v>
      </c>
      <c r="N17">
        <f t="shared" si="7"/>
        <v>2.5779499140682539E-2</v>
      </c>
      <c r="O17">
        <f t="shared" si="8"/>
        <v>2.3498000000000002E-2</v>
      </c>
      <c r="P17">
        <v>9.5945970305599433E-3</v>
      </c>
      <c r="Q17">
        <f t="shared" si="9"/>
        <v>9.5945970305599433E-3</v>
      </c>
      <c r="R17">
        <f t="shared" si="10"/>
        <v>9.5945970305599433E-3</v>
      </c>
      <c r="S17">
        <v>0.8851</v>
      </c>
      <c r="T17">
        <f t="shared" si="11"/>
        <v>0.8851</v>
      </c>
      <c r="U17">
        <f t="shared" si="12"/>
        <v>0.8851</v>
      </c>
      <c r="V17">
        <v>6.4707999999999997</v>
      </c>
      <c r="W17">
        <f t="shared" si="13"/>
        <v>6.4926750000000002</v>
      </c>
      <c r="X17">
        <f t="shared" si="14"/>
        <v>6.4926750000000002</v>
      </c>
      <c r="Y17">
        <v>2.069</v>
      </c>
      <c r="Z17" s="10">
        <f t="shared" si="15"/>
        <v>2.069</v>
      </c>
      <c r="AA17" s="10">
        <f t="shared" si="16"/>
        <v>2.069</v>
      </c>
      <c r="AB17">
        <v>33.549999999999997</v>
      </c>
      <c r="AC17" s="6">
        <f t="shared" si="17"/>
        <v>34.049999999999997</v>
      </c>
      <c r="AD17" s="6">
        <f t="shared" si="18"/>
        <v>34.049999999999997</v>
      </c>
      <c r="AE17">
        <v>0</v>
      </c>
      <c r="AF17">
        <v>4</v>
      </c>
      <c r="AG17">
        <v>9.2658696817686632</v>
      </c>
      <c r="AH17">
        <v>4.0434161319652917</v>
      </c>
      <c r="AI17" s="5"/>
      <c r="AL17" s="5"/>
      <c r="AM17" s="5"/>
      <c r="AP17" s="5"/>
      <c r="AQ17" s="5"/>
      <c r="AT17" s="5"/>
      <c r="AU17" s="5"/>
      <c r="AW17" s="4"/>
      <c r="AY17" s="4"/>
      <c r="BA17" s="4"/>
      <c r="BC17" s="4"/>
      <c r="BE17" s="4"/>
      <c r="BJ17" s="5"/>
      <c r="BK17" s="5"/>
      <c r="BN17" s="5"/>
      <c r="BO17" s="5"/>
      <c r="BR17" s="5"/>
      <c r="BS17" s="5"/>
      <c r="BV17" s="5"/>
      <c r="BW17" s="5"/>
      <c r="BZ17" s="5"/>
      <c r="CA17" s="5"/>
      <c r="CD17" s="5"/>
      <c r="CE17" s="5"/>
    </row>
    <row r="18" spans="1:83" x14ac:dyDescent="0.25">
      <c r="A18" s="2">
        <v>42487</v>
      </c>
      <c r="B18">
        <v>1.4050243168752967E-2</v>
      </c>
      <c r="C18">
        <f t="shared" si="0"/>
        <v>1.4050243168752967E-2</v>
      </c>
      <c r="D18">
        <f t="shared" si="1"/>
        <v>1.4050243168752967E-2</v>
      </c>
      <c r="E18">
        <v>0.82375912178963528</v>
      </c>
      <c r="F18">
        <f t="shared" si="2"/>
        <v>0.82375912178963528</v>
      </c>
      <c r="G18">
        <f t="shared" si="3"/>
        <v>0.82375912178963528</v>
      </c>
      <c r="H18">
        <v>1.3163158354715897E-3</v>
      </c>
      <c r="I18">
        <f t="shared" si="4"/>
        <v>1.3163158354715897E-3</v>
      </c>
      <c r="J18">
        <f t="shared" si="5"/>
        <v>1.3163158354715897E-3</v>
      </c>
      <c r="K18" s="8">
        <v>565</v>
      </c>
      <c r="L18" s="9">
        <f t="shared" si="6"/>
        <v>6.3385940782031831</v>
      </c>
      <c r="M18">
        <v>2.3935376350775759E-3</v>
      </c>
      <c r="N18">
        <f t="shared" si="7"/>
        <v>2.3935376350775759E-3</v>
      </c>
      <c r="O18">
        <f t="shared" si="8"/>
        <v>2.3935376350775759E-3</v>
      </c>
      <c r="P18">
        <v>-3.4484400389778935E-3</v>
      </c>
      <c r="Q18">
        <f t="shared" si="9"/>
        <v>-3.4484400389778935E-3</v>
      </c>
      <c r="R18">
        <f t="shared" si="10"/>
        <v>-3.4484400389778935E-3</v>
      </c>
      <c r="S18">
        <v>0.88329999999999997</v>
      </c>
      <c r="T18">
        <f t="shared" si="11"/>
        <v>0.88329999999999997</v>
      </c>
      <c r="U18">
        <f t="shared" si="12"/>
        <v>0.88329999999999997</v>
      </c>
      <c r="V18">
        <v>6.4950000000000001</v>
      </c>
      <c r="W18">
        <f t="shared" si="13"/>
        <v>6.4950000000000001</v>
      </c>
      <c r="X18">
        <f t="shared" si="14"/>
        <v>6.4950000000000001</v>
      </c>
      <c r="Y18">
        <v>1.9950000000000001</v>
      </c>
      <c r="Z18" s="10">
        <f t="shared" si="15"/>
        <v>1.9950000000000001</v>
      </c>
      <c r="AA18" s="10">
        <f t="shared" si="16"/>
        <v>1.9950000000000001</v>
      </c>
      <c r="AB18">
        <v>34.4</v>
      </c>
      <c r="AC18" s="6">
        <f t="shared" si="17"/>
        <v>34.4</v>
      </c>
      <c r="AD18" s="6">
        <f t="shared" si="18"/>
        <v>34.4</v>
      </c>
      <c r="AE18">
        <v>2</v>
      </c>
      <c r="AF18">
        <v>0</v>
      </c>
      <c r="AG18">
        <v>9.3086460607603065</v>
      </c>
      <c r="AH18">
        <v>4.0246461570833763</v>
      </c>
      <c r="AI18" s="5"/>
      <c r="AL18" s="5"/>
      <c r="AM18" s="5"/>
      <c r="AP18" s="5"/>
      <c r="AQ18" s="5"/>
      <c r="AT18" s="5"/>
      <c r="AU18" s="5"/>
      <c r="AW18" s="4"/>
      <c r="AY18" s="4"/>
      <c r="BA18" s="4"/>
      <c r="BC18" s="4"/>
      <c r="BE18" s="4"/>
      <c r="BJ18" s="5"/>
      <c r="BK18" s="5"/>
      <c r="BN18" s="5"/>
      <c r="BO18" s="5"/>
      <c r="BR18" s="5"/>
      <c r="BS18" s="5"/>
      <c r="BV18" s="5"/>
      <c r="BW18" s="5"/>
      <c r="BZ18" s="5"/>
      <c r="CA18" s="5"/>
      <c r="CD18" s="5"/>
      <c r="CE18" s="5"/>
    </row>
    <row r="19" spans="1:83" x14ac:dyDescent="0.25">
      <c r="A19" s="2">
        <v>42494</v>
      </c>
      <c r="B19">
        <v>6.805006586991129E-3</v>
      </c>
      <c r="C19">
        <f t="shared" si="0"/>
        <v>6.805006586991129E-3</v>
      </c>
      <c r="D19">
        <f t="shared" si="1"/>
        <v>6.805006586991129E-3</v>
      </c>
      <c r="E19">
        <v>-0.75962864382427253</v>
      </c>
      <c r="F19">
        <f t="shared" si="2"/>
        <v>-0.75962864382427253</v>
      </c>
      <c r="G19">
        <f t="shared" si="3"/>
        <v>-0.75962864382427253</v>
      </c>
      <c r="H19">
        <v>1.3196758389465092E-3</v>
      </c>
      <c r="I19">
        <f t="shared" si="4"/>
        <v>1.3196758389465092E-3</v>
      </c>
      <c r="J19">
        <f t="shared" si="5"/>
        <v>1.3196758389465092E-3</v>
      </c>
      <c r="K19" s="8">
        <v>563</v>
      </c>
      <c r="L19" s="9">
        <f t="shared" si="6"/>
        <v>6.3350542514980592</v>
      </c>
      <c r="M19">
        <v>7.1630848337364073E-4</v>
      </c>
      <c r="N19">
        <f t="shared" si="7"/>
        <v>7.1630848337364073E-4</v>
      </c>
      <c r="O19">
        <f t="shared" si="8"/>
        <v>7.1630848337364073E-4</v>
      </c>
      <c r="P19">
        <v>-2.1015100140553175E-2</v>
      </c>
      <c r="Q19">
        <f t="shared" si="9"/>
        <v>-2.0691000000000001E-2</v>
      </c>
      <c r="R19">
        <f t="shared" si="10"/>
        <v>-2.0691000000000001E-2</v>
      </c>
      <c r="S19">
        <v>0.87050000000000005</v>
      </c>
      <c r="T19">
        <f t="shared" si="11"/>
        <v>0.87050000000000005</v>
      </c>
      <c r="U19">
        <f t="shared" si="12"/>
        <v>0.87050000000000005</v>
      </c>
      <c r="V19">
        <v>6.4946999999999999</v>
      </c>
      <c r="W19">
        <f t="shared" si="13"/>
        <v>6.4946999999999999</v>
      </c>
      <c r="X19">
        <f t="shared" si="14"/>
        <v>6.4946999999999999</v>
      </c>
      <c r="Y19">
        <v>2.141</v>
      </c>
      <c r="Z19" s="10">
        <f t="shared" si="15"/>
        <v>2.141</v>
      </c>
      <c r="AA19" s="10">
        <f t="shared" si="16"/>
        <v>2.141</v>
      </c>
      <c r="AB19">
        <v>34.299999999999997</v>
      </c>
      <c r="AC19" s="6">
        <f t="shared" si="17"/>
        <v>34.299999999999997</v>
      </c>
      <c r="AD19" s="6">
        <f t="shared" si="18"/>
        <v>34.299999999999997</v>
      </c>
      <c r="AE19">
        <v>0</v>
      </c>
      <c r="AF19">
        <v>0</v>
      </c>
      <c r="AG19">
        <v>10.027738514873985</v>
      </c>
      <c r="AH19">
        <v>4.0562001871424487</v>
      </c>
      <c r="AI19" s="5"/>
      <c r="AL19" s="5"/>
      <c r="AM19" s="5"/>
      <c r="AP19" s="5"/>
      <c r="AQ19" s="5"/>
      <c r="AT19" s="5"/>
      <c r="AU19" s="5"/>
      <c r="AW19" s="4"/>
      <c r="AY19" s="4"/>
      <c r="BA19" s="4"/>
      <c r="BC19" s="4"/>
      <c r="BE19" s="4"/>
      <c r="BJ19" s="5"/>
      <c r="BK19" s="5"/>
      <c r="BN19" s="5"/>
      <c r="BO19" s="5"/>
      <c r="BR19" s="5"/>
      <c r="BS19" s="5"/>
      <c r="BV19" s="5"/>
      <c r="BW19" s="5"/>
      <c r="BZ19" s="5"/>
      <c r="CA19" s="5"/>
      <c r="CD19" s="5"/>
      <c r="CE19" s="5"/>
    </row>
    <row r="20" spans="1:83" x14ac:dyDescent="0.25">
      <c r="A20" s="2">
        <v>42501</v>
      </c>
      <c r="B20">
        <v>1.6270377206961874E-2</v>
      </c>
      <c r="C20">
        <f t="shared" si="0"/>
        <v>1.6270377206961874E-2</v>
      </c>
      <c r="D20">
        <f t="shared" si="1"/>
        <v>1.6270377206961874E-2</v>
      </c>
      <c r="E20">
        <v>6.1392130399628722E-2</v>
      </c>
      <c r="F20">
        <f t="shared" si="2"/>
        <v>6.1392130399628722E-2</v>
      </c>
      <c r="G20">
        <f t="shared" si="3"/>
        <v>6.1392130399628722E-2</v>
      </c>
      <c r="H20">
        <v>1.3584950812700082E-3</v>
      </c>
      <c r="I20">
        <f t="shared" si="4"/>
        <v>1.3584950812700082E-3</v>
      </c>
      <c r="J20">
        <f t="shared" si="5"/>
        <v>1.3584950812700082E-3</v>
      </c>
      <c r="K20" s="8">
        <v>574</v>
      </c>
      <c r="L20" s="9">
        <f t="shared" si="6"/>
        <v>6.3543700407973507</v>
      </c>
      <c r="M20">
        <v>4.0563588642329703E-3</v>
      </c>
      <c r="N20">
        <f t="shared" si="7"/>
        <v>4.0563588642329703E-3</v>
      </c>
      <c r="O20">
        <f t="shared" si="8"/>
        <v>4.0563588642329703E-3</v>
      </c>
      <c r="P20">
        <v>6.5036873703482306E-3</v>
      </c>
      <c r="Q20">
        <f t="shared" si="9"/>
        <v>6.5036873703482306E-3</v>
      </c>
      <c r="R20">
        <f t="shared" si="10"/>
        <v>6.5036873703482306E-3</v>
      </c>
      <c r="S20">
        <v>0.87529999999999997</v>
      </c>
      <c r="T20">
        <f t="shared" si="11"/>
        <v>0.87529999999999997</v>
      </c>
      <c r="U20">
        <f t="shared" si="12"/>
        <v>0.87529999999999997</v>
      </c>
      <c r="V20">
        <v>6.492</v>
      </c>
      <c r="W20">
        <f t="shared" si="13"/>
        <v>6.4926750000000002</v>
      </c>
      <c r="X20">
        <f t="shared" si="14"/>
        <v>6.4926750000000002</v>
      </c>
      <c r="Y20">
        <v>2.173</v>
      </c>
      <c r="Z20" s="10">
        <f t="shared" si="15"/>
        <v>2.173</v>
      </c>
      <c r="AA20" s="10">
        <f t="shared" si="16"/>
        <v>2.173</v>
      </c>
      <c r="AB20">
        <v>34.049999999999997</v>
      </c>
      <c r="AC20" s="6">
        <f t="shared" si="17"/>
        <v>34.049999999999997</v>
      </c>
      <c r="AD20" s="6">
        <f t="shared" si="18"/>
        <v>34.049999999999997</v>
      </c>
      <c r="AE20">
        <v>0</v>
      </c>
      <c r="AF20">
        <v>0</v>
      </c>
      <c r="AG20">
        <v>9.5199551544275138</v>
      </c>
      <c r="AH20">
        <v>4.0562001871424487</v>
      </c>
      <c r="AI20" s="5"/>
      <c r="AL20" s="5"/>
      <c r="AM20" s="5"/>
      <c r="AP20" s="5"/>
      <c r="AQ20" s="5"/>
      <c r="AT20" s="5"/>
      <c r="AU20" s="5"/>
      <c r="AW20" s="4"/>
      <c r="AY20" s="4"/>
      <c r="BA20" s="4"/>
      <c r="BC20" s="4"/>
      <c r="BE20" s="4"/>
      <c r="BJ20" s="5"/>
      <c r="BK20" s="5"/>
      <c r="BN20" s="5"/>
      <c r="BO20" s="5"/>
      <c r="BR20" s="5"/>
      <c r="BS20" s="5"/>
      <c r="BV20" s="5"/>
      <c r="BW20" s="5"/>
      <c r="BZ20" s="5"/>
      <c r="CA20" s="5"/>
      <c r="CD20" s="5"/>
      <c r="CE20" s="5"/>
    </row>
    <row r="21" spans="1:83" x14ac:dyDescent="0.25">
      <c r="A21" s="2">
        <v>42508</v>
      </c>
      <c r="B21">
        <v>5.581729942406452E-2</v>
      </c>
      <c r="C21">
        <f t="shared" si="0"/>
        <v>5.581729942406452E-2</v>
      </c>
      <c r="D21">
        <f t="shared" si="1"/>
        <v>5.581729942406452E-2</v>
      </c>
      <c r="E21">
        <v>0.63034734558862526</v>
      </c>
      <c r="F21">
        <f t="shared" si="2"/>
        <v>0.63034734558862526</v>
      </c>
      <c r="G21">
        <f t="shared" si="3"/>
        <v>0.63034734558862526</v>
      </c>
      <c r="H21">
        <v>1.3339066030059754E-3</v>
      </c>
      <c r="I21">
        <f t="shared" si="4"/>
        <v>1.3339066030059754E-3</v>
      </c>
      <c r="J21">
        <f t="shared" si="5"/>
        <v>1.3339066030059754E-3</v>
      </c>
      <c r="K21" s="8">
        <v>580</v>
      </c>
      <c r="L21" s="9">
        <f t="shared" si="6"/>
        <v>6.3647507568519108</v>
      </c>
      <c r="M21">
        <v>-8.3175376274935413E-3</v>
      </c>
      <c r="N21">
        <f t="shared" si="7"/>
        <v>-8.3175376274935413E-3</v>
      </c>
      <c r="O21">
        <f t="shared" si="8"/>
        <v>-8.3175376274935413E-3</v>
      </c>
      <c r="P21">
        <v>-8.1522317303009389E-3</v>
      </c>
      <c r="Q21">
        <f t="shared" si="9"/>
        <v>-8.1522317303009389E-3</v>
      </c>
      <c r="R21">
        <f t="shared" si="10"/>
        <v>-8.1522317303009389E-3</v>
      </c>
      <c r="S21">
        <v>0.89149999999999996</v>
      </c>
      <c r="T21">
        <f t="shared" si="11"/>
        <v>0.89149999999999996</v>
      </c>
      <c r="U21">
        <f t="shared" si="12"/>
        <v>0.89149999999999996</v>
      </c>
      <c r="V21">
        <v>6.5388000000000002</v>
      </c>
      <c r="W21">
        <f t="shared" si="13"/>
        <v>6.5388000000000002</v>
      </c>
      <c r="X21">
        <f t="shared" si="14"/>
        <v>6.5388000000000002</v>
      </c>
      <c r="Y21">
        <v>2.0009999999999999</v>
      </c>
      <c r="Z21" s="10">
        <f t="shared" si="15"/>
        <v>2.0009999999999999</v>
      </c>
      <c r="AA21" s="10">
        <f t="shared" si="16"/>
        <v>2.0009999999999999</v>
      </c>
      <c r="AB21">
        <v>33.549999999999997</v>
      </c>
      <c r="AC21" s="6">
        <f t="shared" si="17"/>
        <v>34.049999999999997</v>
      </c>
      <c r="AD21" s="6">
        <f t="shared" si="18"/>
        <v>34.049999999999997</v>
      </c>
      <c r="AE21">
        <v>2</v>
      </c>
      <c r="AF21">
        <v>0</v>
      </c>
      <c r="AG21">
        <v>9.5605746190849281</v>
      </c>
      <c r="AH21">
        <v>4.0562001871424487</v>
      </c>
      <c r="AI21" s="5"/>
      <c r="AL21" s="5"/>
      <c r="AM21" s="5"/>
      <c r="AP21" s="5"/>
      <c r="AQ21" s="5"/>
      <c r="AT21" s="5"/>
      <c r="AU21" s="5"/>
      <c r="AW21" s="4"/>
      <c r="AY21" s="4"/>
      <c r="BA21" s="4"/>
      <c r="BC21" s="4"/>
      <c r="BE21" s="4"/>
      <c r="BJ21" s="5"/>
      <c r="BK21" s="5"/>
      <c r="BN21" s="5"/>
      <c r="BO21" s="5"/>
      <c r="BR21" s="5"/>
      <c r="BS21" s="5"/>
      <c r="BV21" s="5"/>
      <c r="BW21" s="5"/>
      <c r="BZ21" s="5"/>
      <c r="CA21" s="5"/>
      <c r="CD21" s="5"/>
      <c r="CE21" s="5"/>
    </row>
    <row r="22" spans="1:83" x14ac:dyDescent="0.25">
      <c r="A22" s="2">
        <v>42515</v>
      </c>
      <c r="B22">
        <v>4.7437729148431425E-3</v>
      </c>
      <c r="C22">
        <f t="shared" si="0"/>
        <v>4.7437729148431425E-3</v>
      </c>
      <c r="D22">
        <f t="shared" si="1"/>
        <v>4.7437729148431425E-3</v>
      </c>
      <c r="E22">
        <v>0.13460909426451181</v>
      </c>
      <c r="F22">
        <f t="shared" si="2"/>
        <v>0.13460909426451181</v>
      </c>
      <c r="G22">
        <f t="shared" si="3"/>
        <v>0.13460909426451181</v>
      </c>
      <c r="H22">
        <v>1.3341473075253341E-3</v>
      </c>
      <c r="I22">
        <f t="shared" si="4"/>
        <v>1.3341473075253341E-3</v>
      </c>
      <c r="J22">
        <f t="shared" si="5"/>
        <v>1.3341473075253341E-3</v>
      </c>
      <c r="K22" s="8">
        <v>584</v>
      </c>
      <c r="L22" s="9">
        <f t="shared" si="6"/>
        <v>6.3716118472318568</v>
      </c>
      <c r="M22">
        <v>-1.3898825784807004E-2</v>
      </c>
      <c r="N22">
        <f t="shared" si="7"/>
        <v>-1.3898825784807004E-2</v>
      </c>
      <c r="O22">
        <f t="shared" si="8"/>
        <v>-1.3898825784807004E-2</v>
      </c>
      <c r="P22">
        <v>2.0955950975137229E-2</v>
      </c>
      <c r="Q22">
        <f t="shared" si="9"/>
        <v>2.0955950975137229E-2</v>
      </c>
      <c r="R22">
        <f t="shared" si="10"/>
        <v>2.0955950975137229E-2</v>
      </c>
      <c r="S22">
        <v>0.89639999999999997</v>
      </c>
      <c r="T22">
        <f t="shared" si="11"/>
        <v>0.89639999999999997</v>
      </c>
      <c r="U22">
        <f t="shared" si="12"/>
        <v>0.89639999999999997</v>
      </c>
      <c r="V22">
        <v>6.5541</v>
      </c>
      <c r="W22">
        <f t="shared" si="13"/>
        <v>6.5541</v>
      </c>
      <c r="X22">
        <f t="shared" si="14"/>
        <v>6.5541</v>
      </c>
      <c r="Y22">
        <v>1.992</v>
      </c>
      <c r="Z22" s="10">
        <f t="shared" si="15"/>
        <v>1.992</v>
      </c>
      <c r="AA22" s="10">
        <f t="shared" si="16"/>
        <v>1.992</v>
      </c>
      <c r="AB22">
        <v>33.299999999999997</v>
      </c>
      <c r="AC22" s="6">
        <f t="shared" si="17"/>
        <v>34.049999999999997</v>
      </c>
      <c r="AD22" s="6">
        <f t="shared" si="18"/>
        <v>34.049999999999997</v>
      </c>
      <c r="AE22">
        <v>4</v>
      </c>
      <c r="AF22">
        <v>0</v>
      </c>
      <c r="AG22">
        <v>9.4827311258590044</v>
      </c>
      <c r="AH22">
        <v>4.0562001871424487</v>
      </c>
      <c r="AI22" s="5"/>
      <c r="AL22" s="5"/>
      <c r="AM22" s="5"/>
      <c r="AP22" s="5"/>
      <c r="AQ22" s="5"/>
      <c r="AT22" s="5"/>
      <c r="AU22" s="5"/>
      <c r="AW22" s="4"/>
      <c r="AY22" s="4"/>
      <c r="BA22" s="4"/>
      <c r="BC22" s="4"/>
      <c r="BE22" s="4"/>
      <c r="BJ22" s="5"/>
      <c r="BK22" s="5"/>
      <c r="BN22" s="5"/>
      <c r="BO22" s="5"/>
      <c r="BR22" s="5"/>
      <c r="BS22" s="5"/>
      <c r="BV22" s="5"/>
      <c r="BW22" s="5"/>
      <c r="BZ22" s="5"/>
      <c r="CA22" s="5"/>
      <c r="CD22" s="5"/>
      <c r="CE22" s="5"/>
    </row>
    <row r="23" spans="1:83" x14ac:dyDescent="0.25">
      <c r="A23" s="2">
        <v>42522</v>
      </c>
      <c r="B23">
        <v>0.13744491890243027</v>
      </c>
      <c r="C23">
        <f t="shared" si="0"/>
        <v>0.13744491890243027</v>
      </c>
      <c r="D23">
        <f t="shared" si="1"/>
        <v>0.13744491890243027</v>
      </c>
      <c r="E23">
        <v>0.47059751870887612</v>
      </c>
      <c r="F23">
        <f t="shared" si="2"/>
        <v>0.47059751870887612</v>
      </c>
      <c r="G23">
        <f t="shared" si="3"/>
        <v>0.47059751870887612</v>
      </c>
      <c r="H23">
        <v>1.2652204461065667E-3</v>
      </c>
      <c r="I23">
        <f t="shared" si="4"/>
        <v>1.2652204461065667E-3</v>
      </c>
      <c r="J23">
        <f t="shared" si="5"/>
        <v>1.2652204461065667E-3</v>
      </c>
      <c r="K23" s="8">
        <v>604</v>
      </c>
      <c r="L23" s="9">
        <f t="shared" si="6"/>
        <v>6.4052284580308418</v>
      </c>
      <c r="M23">
        <v>1.2879659155302084E-2</v>
      </c>
      <c r="N23">
        <f t="shared" si="7"/>
        <v>1.2879659155302084E-2</v>
      </c>
      <c r="O23">
        <f t="shared" si="8"/>
        <v>1.2879659155302084E-2</v>
      </c>
      <c r="P23">
        <v>4.2046738335634335E-3</v>
      </c>
      <c r="Q23">
        <f t="shared" si="9"/>
        <v>4.2046738335634335E-3</v>
      </c>
      <c r="R23">
        <f t="shared" si="10"/>
        <v>4.2046738335634335E-3</v>
      </c>
      <c r="S23">
        <v>0.89380000000000004</v>
      </c>
      <c r="T23">
        <f t="shared" si="11"/>
        <v>0.89380000000000004</v>
      </c>
      <c r="U23">
        <f t="shared" si="12"/>
        <v>0.89380000000000004</v>
      </c>
      <c r="V23">
        <v>6.5750999999999999</v>
      </c>
      <c r="W23">
        <f t="shared" si="13"/>
        <v>6.5750999999999999</v>
      </c>
      <c r="X23">
        <f t="shared" si="14"/>
        <v>6.5750999999999999</v>
      </c>
      <c r="Y23">
        <v>2.3809999999999998</v>
      </c>
      <c r="Z23" s="10">
        <f t="shared" si="15"/>
        <v>2.3809999999999998</v>
      </c>
      <c r="AA23" s="10">
        <f t="shared" si="16"/>
        <v>2.3809999999999998</v>
      </c>
      <c r="AB23">
        <v>34.049999999999997</v>
      </c>
      <c r="AC23" s="6">
        <f t="shared" si="17"/>
        <v>34.049999999999997</v>
      </c>
      <c r="AD23" s="6">
        <f t="shared" si="18"/>
        <v>34.049999999999997</v>
      </c>
      <c r="AE23">
        <v>9</v>
      </c>
      <c r="AF23">
        <v>0</v>
      </c>
      <c r="AG23">
        <v>9.607370001263245</v>
      </c>
      <c r="AH23">
        <v>4.0746365046540634</v>
      </c>
      <c r="AI23" s="5"/>
      <c r="AL23" s="5"/>
      <c r="AM23" s="5"/>
      <c r="AP23" s="5"/>
      <c r="AQ23" s="5"/>
      <c r="AT23" s="5"/>
      <c r="AU23" s="5"/>
      <c r="AW23" s="4"/>
      <c r="AY23" s="4"/>
      <c r="BA23" s="4"/>
      <c r="BC23" s="4"/>
      <c r="BE23" s="4"/>
      <c r="BJ23" s="5"/>
      <c r="BK23" s="5"/>
      <c r="BN23" s="5"/>
      <c r="BO23" s="5"/>
      <c r="BR23" s="5"/>
      <c r="BS23" s="5"/>
      <c r="BV23" s="5"/>
      <c r="BW23" s="5"/>
      <c r="BZ23" s="5"/>
      <c r="CA23" s="5"/>
      <c r="CD23" s="5"/>
      <c r="CE23" s="5"/>
    </row>
    <row r="24" spans="1:83" x14ac:dyDescent="0.25">
      <c r="A24" s="2">
        <v>42529</v>
      </c>
      <c r="B24">
        <v>1.8388963385255724E-2</v>
      </c>
      <c r="C24">
        <f t="shared" si="0"/>
        <v>1.8388963385255724E-2</v>
      </c>
      <c r="D24">
        <f t="shared" si="1"/>
        <v>1.8388963385255724E-2</v>
      </c>
      <c r="E24">
        <v>-0.44238779855327232</v>
      </c>
      <c r="F24">
        <f t="shared" si="2"/>
        <v>-0.44238779855327232</v>
      </c>
      <c r="G24">
        <f t="shared" si="3"/>
        <v>-0.44238779855327232</v>
      </c>
      <c r="H24">
        <v>1.3333208586662499E-3</v>
      </c>
      <c r="I24">
        <f t="shared" si="4"/>
        <v>1.3333208586662499E-3</v>
      </c>
      <c r="J24">
        <f t="shared" si="5"/>
        <v>1.3333208586662499E-3</v>
      </c>
      <c r="K24" s="8">
        <v>593</v>
      </c>
      <c r="L24" s="9">
        <f t="shared" si="6"/>
        <v>6.3868793193626452</v>
      </c>
      <c r="M24">
        <v>4.9903982725527915E-2</v>
      </c>
      <c r="N24">
        <f t="shared" si="7"/>
        <v>4.9903982725527915E-2</v>
      </c>
      <c r="O24">
        <f t="shared" si="8"/>
        <v>2.3498000000000002E-2</v>
      </c>
      <c r="P24">
        <v>9.426835354473485E-3</v>
      </c>
      <c r="Q24">
        <f t="shared" si="9"/>
        <v>9.426835354473485E-3</v>
      </c>
      <c r="R24">
        <f t="shared" si="10"/>
        <v>9.426835354473485E-3</v>
      </c>
      <c r="S24">
        <v>0.87770000000000004</v>
      </c>
      <c r="T24">
        <f t="shared" si="11"/>
        <v>0.87770000000000004</v>
      </c>
      <c r="U24">
        <f t="shared" si="12"/>
        <v>0.87770000000000004</v>
      </c>
      <c r="V24">
        <v>6.5625</v>
      </c>
      <c r="W24">
        <f t="shared" si="13"/>
        <v>6.5625</v>
      </c>
      <c r="X24">
        <f t="shared" si="14"/>
        <v>6.5625</v>
      </c>
      <c r="Y24">
        <v>2.468</v>
      </c>
      <c r="Z24" s="10">
        <f t="shared" si="15"/>
        <v>2.468</v>
      </c>
      <c r="AA24" s="10">
        <f t="shared" si="16"/>
        <v>2.468</v>
      </c>
      <c r="AB24">
        <v>35.65</v>
      </c>
      <c r="AC24" s="6">
        <f t="shared" si="17"/>
        <v>35.65</v>
      </c>
      <c r="AD24" s="6">
        <f t="shared" si="18"/>
        <v>35.65</v>
      </c>
      <c r="AE24">
        <v>7</v>
      </c>
      <c r="AF24">
        <v>0</v>
      </c>
      <c r="AG24">
        <v>9.4610990903233656</v>
      </c>
      <c r="AH24">
        <v>4.0490008287816837</v>
      </c>
      <c r="AI24" s="5"/>
      <c r="AL24" s="5"/>
      <c r="AM24" s="5"/>
      <c r="AP24" s="5"/>
      <c r="AQ24" s="5"/>
      <c r="AT24" s="5"/>
      <c r="AU24" s="5"/>
      <c r="AW24" s="4"/>
      <c r="AY24" s="4"/>
      <c r="BA24" s="4"/>
      <c r="BC24" s="4"/>
      <c r="BE24" s="4"/>
      <c r="BJ24" s="5"/>
      <c r="BK24" s="5"/>
      <c r="BN24" s="5"/>
      <c r="BO24" s="5"/>
      <c r="BR24" s="5"/>
      <c r="BS24" s="5"/>
      <c r="BV24" s="5"/>
      <c r="BW24" s="5"/>
      <c r="BZ24" s="5"/>
      <c r="CA24" s="5"/>
      <c r="CD24" s="5"/>
      <c r="CE24" s="5"/>
    </row>
    <row r="25" spans="1:83" x14ac:dyDescent="0.25">
      <c r="A25" s="2">
        <v>42536</v>
      </c>
      <c r="B25">
        <v>0.17834876340161937</v>
      </c>
      <c r="C25">
        <f t="shared" si="0"/>
        <v>0.17834876340161937</v>
      </c>
      <c r="D25">
        <f t="shared" si="1"/>
        <v>0.17834876340161937</v>
      </c>
      <c r="E25">
        <v>0.81270650741323025</v>
      </c>
      <c r="F25">
        <f t="shared" si="2"/>
        <v>0.81270650741323025</v>
      </c>
      <c r="G25">
        <f t="shared" si="3"/>
        <v>0.81270650741323025</v>
      </c>
      <c r="H25">
        <v>1.3320076762466111E-3</v>
      </c>
      <c r="I25">
        <f t="shared" si="4"/>
        <v>1.3320076762466111E-3</v>
      </c>
      <c r="J25">
        <f t="shared" si="5"/>
        <v>1.3320076762466111E-3</v>
      </c>
      <c r="K25" s="8">
        <v>585</v>
      </c>
      <c r="L25" s="9">
        <f t="shared" si="6"/>
        <v>6.3733197895770122</v>
      </c>
      <c r="M25">
        <v>-1.325406824744378E-2</v>
      </c>
      <c r="N25">
        <f t="shared" si="7"/>
        <v>-1.325406824744378E-2</v>
      </c>
      <c r="O25">
        <f t="shared" si="8"/>
        <v>-1.325406824744378E-2</v>
      </c>
      <c r="P25">
        <v>-2.2471645952479028E-2</v>
      </c>
      <c r="Q25">
        <f t="shared" si="9"/>
        <v>-2.0691000000000001E-2</v>
      </c>
      <c r="R25">
        <f t="shared" si="10"/>
        <v>-2.0691000000000001E-2</v>
      </c>
      <c r="S25">
        <v>0.8881</v>
      </c>
      <c r="T25">
        <f t="shared" si="11"/>
        <v>0.8881</v>
      </c>
      <c r="U25">
        <f t="shared" si="12"/>
        <v>0.8881</v>
      </c>
      <c r="V25">
        <v>6.5818000000000003</v>
      </c>
      <c r="W25">
        <f t="shared" si="13"/>
        <v>6.5818000000000003</v>
      </c>
      <c r="X25">
        <f t="shared" si="14"/>
        <v>6.5818000000000003</v>
      </c>
      <c r="Y25">
        <v>2.5950000000000002</v>
      </c>
      <c r="Z25" s="10">
        <f t="shared" si="15"/>
        <v>2.5950000000000002</v>
      </c>
      <c r="AA25" s="10">
        <f t="shared" si="16"/>
        <v>2.5950000000000002</v>
      </c>
      <c r="AB25">
        <v>38.049999999999997</v>
      </c>
      <c r="AC25" s="6">
        <f t="shared" si="17"/>
        <v>38.049999999999997</v>
      </c>
      <c r="AD25" s="6">
        <f t="shared" si="18"/>
        <v>38.049999999999997</v>
      </c>
      <c r="AE25">
        <v>0</v>
      </c>
      <c r="AF25">
        <v>0</v>
      </c>
      <c r="AG25">
        <v>9.5578938414653543</v>
      </c>
      <c r="AH25">
        <v>4.0929658497346759</v>
      </c>
      <c r="AI25" s="5"/>
      <c r="AL25" s="5"/>
      <c r="AM25" s="5"/>
      <c r="AP25" s="5"/>
      <c r="AQ25" s="5"/>
      <c r="AT25" s="5"/>
      <c r="AU25" s="5"/>
      <c r="AW25" s="4"/>
      <c r="AY25" s="4"/>
      <c r="BA25" s="4"/>
      <c r="BC25" s="4"/>
      <c r="BE25" s="4"/>
      <c r="BJ25" s="5"/>
      <c r="BK25" s="5"/>
      <c r="BN25" s="5"/>
      <c r="BO25" s="5"/>
      <c r="BR25" s="5"/>
      <c r="BS25" s="5"/>
      <c r="BV25" s="5"/>
      <c r="BW25" s="5"/>
      <c r="BZ25" s="5"/>
      <c r="CA25" s="5"/>
      <c r="CD25" s="5"/>
      <c r="CE25" s="5"/>
    </row>
    <row r="26" spans="1:83" x14ac:dyDescent="0.25">
      <c r="A26" s="2">
        <v>42543</v>
      </c>
      <c r="B26">
        <v>-2.7165155069976073E-2</v>
      </c>
      <c r="C26">
        <f t="shared" si="0"/>
        <v>-2.7165155069976073E-2</v>
      </c>
      <c r="D26">
        <f t="shared" si="1"/>
        <v>-2.7165155069976073E-2</v>
      </c>
      <c r="E26">
        <v>1.4934475766473385</v>
      </c>
      <c r="F26">
        <f t="shared" si="2"/>
        <v>1.4934475766473385</v>
      </c>
      <c r="G26">
        <f t="shared" si="3"/>
        <v>1.4934475766473385</v>
      </c>
      <c r="H26">
        <v>2.7277818618120777E-3</v>
      </c>
      <c r="I26">
        <f t="shared" si="4"/>
        <v>2.7277818618120777E-3</v>
      </c>
      <c r="J26">
        <f t="shared" si="5"/>
        <v>2.7277818618120777E-3</v>
      </c>
      <c r="K26" s="8">
        <v>594</v>
      </c>
      <c r="L26" s="9">
        <f t="shared" si="6"/>
        <v>6.3885614055456301</v>
      </c>
      <c r="M26">
        <v>-1.2737355257063447E-2</v>
      </c>
      <c r="N26">
        <f t="shared" si="7"/>
        <v>-1.2737355257063447E-2</v>
      </c>
      <c r="O26">
        <f t="shared" si="8"/>
        <v>-1.2737355257063447E-2</v>
      </c>
      <c r="P26">
        <v>6.7342268887280021E-3</v>
      </c>
      <c r="Q26">
        <f t="shared" si="9"/>
        <v>6.7342268887280021E-3</v>
      </c>
      <c r="R26">
        <f t="shared" si="10"/>
        <v>6.7342268887280021E-3</v>
      </c>
      <c r="S26">
        <v>0.8851</v>
      </c>
      <c r="T26">
        <f t="shared" si="11"/>
        <v>0.8851</v>
      </c>
      <c r="U26">
        <f t="shared" si="12"/>
        <v>0.8851</v>
      </c>
      <c r="V26">
        <v>6.5774999999999997</v>
      </c>
      <c r="W26">
        <f t="shared" si="13"/>
        <v>6.5774999999999997</v>
      </c>
      <c r="X26">
        <f t="shared" si="14"/>
        <v>6.5774999999999997</v>
      </c>
      <c r="Y26">
        <v>2.677</v>
      </c>
      <c r="Z26" s="10">
        <f t="shared" si="15"/>
        <v>2.677</v>
      </c>
      <c r="AA26" s="10">
        <f t="shared" si="16"/>
        <v>2.677</v>
      </c>
      <c r="AB26">
        <v>37.549999999999997</v>
      </c>
      <c r="AC26" s="6">
        <f t="shared" si="17"/>
        <v>37.549999999999997</v>
      </c>
      <c r="AD26" s="6">
        <f t="shared" si="18"/>
        <v>37.549999999999997</v>
      </c>
      <c r="AE26">
        <v>0</v>
      </c>
      <c r="AF26">
        <v>0</v>
      </c>
      <c r="AG26">
        <v>9.5412256017286126</v>
      </c>
      <c r="AH26">
        <v>4.1392429389952383</v>
      </c>
      <c r="AI26" s="5"/>
      <c r="AL26" s="5"/>
      <c r="AM26" s="5"/>
      <c r="AP26" s="5"/>
      <c r="AQ26" s="5"/>
      <c r="AT26" s="5"/>
      <c r="AU26" s="5"/>
      <c r="AW26" s="4"/>
      <c r="AY26" s="4"/>
      <c r="BA26" s="4"/>
      <c r="BC26" s="4"/>
      <c r="BE26" s="4"/>
      <c r="BJ26" s="5"/>
      <c r="BK26" s="5"/>
      <c r="BN26" s="5"/>
      <c r="BO26" s="5"/>
      <c r="BR26" s="5"/>
      <c r="BS26" s="5"/>
      <c r="BV26" s="5"/>
      <c r="BW26" s="5"/>
      <c r="BZ26" s="5"/>
      <c r="CA26" s="5"/>
      <c r="CD26" s="5"/>
      <c r="CE26" s="5"/>
    </row>
    <row r="27" spans="1:83" x14ac:dyDescent="0.25">
      <c r="A27" s="2">
        <v>42550</v>
      </c>
      <c r="B27">
        <v>0.28692239754291404</v>
      </c>
      <c r="C27">
        <f t="shared" si="0"/>
        <v>0.28692239754291404</v>
      </c>
      <c r="D27">
        <f t="shared" si="1"/>
        <v>0.28692239754291404</v>
      </c>
      <c r="E27">
        <v>0.76037182606702824</v>
      </c>
      <c r="F27">
        <f t="shared" si="2"/>
        <v>0.76037182606702824</v>
      </c>
      <c r="G27">
        <f t="shared" si="3"/>
        <v>0.76037182606702824</v>
      </c>
      <c r="H27">
        <v>2.6531815734163917E-3</v>
      </c>
      <c r="I27">
        <f t="shared" si="4"/>
        <v>2.6531815734163917E-3</v>
      </c>
      <c r="J27">
        <f t="shared" si="5"/>
        <v>2.6531815734163917E-3</v>
      </c>
      <c r="K27" s="8">
        <v>564</v>
      </c>
      <c r="L27" s="9">
        <f t="shared" si="6"/>
        <v>6.3368257311464413</v>
      </c>
      <c r="M27">
        <v>1.2432535481291604E-2</v>
      </c>
      <c r="N27">
        <f t="shared" si="7"/>
        <v>1.2432535481291604E-2</v>
      </c>
      <c r="O27">
        <f t="shared" si="8"/>
        <v>1.2432535481291604E-2</v>
      </c>
      <c r="P27">
        <v>-7.0392152029162382E-3</v>
      </c>
      <c r="Q27">
        <f t="shared" si="9"/>
        <v>-7.0392152029162382E-3</v>
      </c>
      <c r="R27">
        <f t="shared" si="10"/>
        <v>-7.0392152029162382E-3</v>
      </c>
      <c r="S27">
        <v>0.89890000000000003</v>
      </c>
      <c r="T27">
        <f t="shared" si="11"/>
        <v>0.89890000000000003</v>
      </c>
      <c r="U27">
        <f t="shared" si="12"/>
        <v>0.89890000000000003</v>
      </c>
      <c r="V27">
        <v>6.6367000000000003</v>
      </c>
      <c r="W27">
        <f t="shared" si="13"/>
        <v>6.6367000000000003</v>
      </c>
      <c r="X27">
        <f t="shared" si="14"/>
        <v>6.6367000000000003</v>
      </c>
      <c r="Y27">
        <v>2.863</v>
      </c>
      <c r="Z27" s="10">
        <f t="shared" si="15"/>
        <v>2.863</v>
      </c>
      <c r="AA27" s="10">
        <f t="shared" si="16"/>
        <v>2.863</v>
      </c>
      <c r="AB27">
        <v>37.6</v>
      </c>
      <c r="AC27" s="6">
        <f t="shared" si="17"/>
        <v>37.6</v>
      </c>
      <c r="AD27" s="6">
        <f t="shared" si="18"/>
        <v>37.6</v>
      </c>
      <c r="AE27">
        <v>0</v>
      </c>
      <c r="AF27">
        <v>0</v>
      </c>
      <c r="AG27">
        <v>9.474472303967703</v>
      </c>
      <c r="AH27">
        <v>4.1566137126284524</v>
      </c>
      <c r="AI27" s="5"/>
      <c r="AL27" s="5"/>
      <c r="AM27" s="5"/>
      <c r="AP27" s="5"/>
      <c r="AQ27" s="5"/>
      <c r="AT27" s="5"/>
      <c r="AU27" s="5"/>
      <c r="AW27" s="4"/>
      <c r="AY27" s="4"/>
      <c r="BA27" s="4"/>
      <c r="BC27" s="4"/>
      <c r="BE27" s="4"/>
      <c r="BJ27" s="5"/>
      <c r="BK27" s="5"/>
      <c r="BN27" s="5"/>
      <c r="BO27" s="5"/>
      <c r="BR27" s="5"/>
      <c r="BS27" s="5"/>
      <c r="BV27" s="5"/>
      <c r="BW27" s="5"/>
      <c r="BZ27" s="5"/>
      <c r="CA27" s="5"/>
      <c r="CD27" s="5"/>
      <c r="CE27" s="5"/>
    </row>
    <row r="28" spans="1:83" x14ac:dyDescent="0.25">
      <c r="A28" s="2">
        <v>42557</v>
      </c>
      <c r="B28">
        <v>-1.2636043088596543E-2</v>
      </c>
      <c r="C28">
        <f t="shared" si="0"/>
        <v>-1.2636043088596543E-2</v>
      </c>
      <c r="D28">
        <f t="shared" si="1"/>
        <v>-1.2636043088596543E-2</v>
      </c>
      <c r="E28">
        <v>-0.38434336509179512</v>
      </c>
      <c r="F28">
        <f t="shared" si="2"/>
        <v>-0.38434336509179512</v>
      </c>
      <c r="G28">
        <f t="shared" si="3"/>
        <v>-0.38434336509179512</v>
      </c>
      <c r="H28">
        <v>1.3327326039351706E-3</v>
      </c>
      <c r="I28">
        <f t="shared" si="4"/>
        <v>1.3327326039351706E-3</v>
      </c>
      <c r="J28">
        <f t="shared" si="5"/>
        <v>1.3327326039351706E-3</v>
      </c>
      <c r="K28" s="8">
        <v>585</v>
      </c>
      <c r="L28" s="9">
        <f t="shared" si="6"/>
        <v>6.3733197895770122</v>
      </c>
      <c r="M28">
        <v>-5.5607506950879739E-3</v>
      </c>
      <c r="N28">
        <f t="shared" si="7"/>
        <v>-5.5607506950879739E-3</v>
      </c>
      <c r="O28">
        <f t="shared" si="8"/>
        <v>-5.5607506950879739E-3</v>
      </c>
      <c r="P28">
        <v>1.3985116512359078E-2</v>
      </c>
      <c r="Q28">
        <f t="shared" si="9"/>
        <v>1.3985116512359078E-2</v>
      </c>
      <c r="R28">
        <f t="shared" si="10"/>
        <v>1.3985116512359078E-2</v>
      </c>
      <c r="S28">
        <v>0.90100000000000002</v>
      </c>
      <c r="T28">
        <f t="shared" si="11"/>
        <v>0.90100000000000002</v>
      </c>
      <c r="U28">
        <f t="shared" si="12"/>
        <v>0.90100000000000002</v>
      </c>
      <c r="V28">
        <v>6.6929999999999996</v>
      </c>
      <c r="W28">
        <f t="shared" si="13"/>
        <v>6.6929999999999996</v>
      </c>
      <c r="X28">
        <f t="shared" si="14"/>
        <v>6.6929999999999996</v>
      </c>
      <c r="Y28">
        <v>2.786</v>
      </c>
      <c r="Z28" s="10">
        <f t="shared" si="15"/>
        <v>2.786</v>
      </c>
      <c r="AA28" s="10">
        <f t="shared" si="16"/>
        <v>2.786</v>
      </c>
      <c r="AB28">
        <v>37.9</v>
      </c>
      <c r="AC28" s="6">
        <f t="shared" si="17"/>
        <v>37.9</v>
      </c>
      <c r="AD28" s="6">
        <f t="shared" si="18"/>
        <v>37.9</v>
      </c>
      <c r="AE28">
        <v>8</v>
      </c>
      <c r="AF28">
        <v>0</v>
      </c>
      <c r="AG28">
        <v>9.3669166790182796</v>
      </c>
      <c r="AH28">
        <v>4.2479150080318693</v>
      </c>
      <c r="AI28" s="5"/>
      <c r="AL28" s="5"/>
      <c r="AM28" s="5"/>
      <c r="AP28" s="5"/>
      <c r="AQ28" s="5"/>
      <c r="AT28" s="5"/>
      <c r="AU28" s="5"/>
      <c r="AW28" s="4"/>
      <c r="AY28" s="4"/>
      <c r="BA28" s="4"/>
      <c r="BC28" s="4"/>
      <c r="BE28" s="4"/>
      <c r="BJ28" s="5"/>
      <c r="BK28" s="5"/>
      <c r="BN28" s="5"/>
      <c r="BO28" s="5"/>
      <c r="BR28" s="5"/>
      <c r="BS28" s="5"/>
      <c r="BV28" s="5"/>
      <c r="BW28" s="5"/>
      <c r="BZ28" s="5"/>
      <c r="CA28" s="5"/>
      <c r="CD28" s="5"/>
      <c r="CE28" s="5"/>
    </row>
    <row r="29" spans="1:83" x14ac:dyDescent="0.25">
      <c r="A29" s="2">
        <v>42564</v>
      </c>
      <c r="B29">
        <v>-4.5289620433761675E-2</v>
      </c>
      <c r="C29">
        <f t="shared" si="0"/>
        <v>-4.5289620433761675E-2</v>
      </c>
      <c r="D29">
        <f t="shared" si="1"/>
        <v>-4.5289620433761675E-2</v>
      </c>
      <c r="E29">
        <v>-0.22671750242729266</v>
      </c>
      <c r="F29">
        <f t="shared" si="2"/>
        <v>-0.22671750242729266</v>
      </c>
      <c r="G29">
        <f t="shared" si="3"/>
        <v>-0.22671750242729266</v>
      </c>
      <c r="H29">
        <v>1.1918637278937462E-3</v>
      </c>
      <c r="I29">
        <f t="shared" si="4"/>
        <v>1.1918637278937462E-3</v>
      </c>
      <c r="J29">
        <f t="shared" si="5"/>
        <v>1.1918637278937462E-3</v>
      </c>
      <c r="K29" s="8">
        <v>567</v>
      </c>
      <c r="L29" s="9">
        <f t="shared" si="6"/>
        <v>6.3421214187211516</v>
      </c>
      <c r="M29">
        <v>7.688770162570845E-3</v>
      </c>
      <c r="N29">
        <f t="shared" si="7"/>
        <v>7.688770162570845E-3</v>
      </c>
      <c r="O29">
        <f t="shared" si="8"/>
        <v>7.688770162570845E-3</v>
      </c>
      <c r="P29">
        <v>2.5098442419724816E-2</v>
      </c>
      <c r="Q29">
        <f t="shared" si="9"/>
        <v>2.5098442419724816E-2</v>
      </c>
      <c r="R29">
        <f t="shared" si="10"/>
        <v>2.3244000000000001E-2</v>
      </c>
      <c r="S29">
        <v>0.90180000000000005</v>
      </c>
      <c r="T29">
        <f t="shared" si="11"/>
        <v>0.90180000000000005</v>
      </c>
      <c r="U29">
        <f t="shared" si="12"/>
        <v>0.90180000000000005</v>
      </c>
      <c r="V29">
        <v>6.6863000000000001</v>
      </c>
      <c r="W29">
        <f t="shared" si="13"/>
        <v>6.6863000000000001</v>
      </c>
      <c r="X29">
        <f t="shared" si="14"/>
        <v>6.6863000000000001</v>
      </c>
      <c r="Y29">
        <v>2.7370000000000001</v>
      </c>
      <c r="Z29" s="10">
        <f t="shared" si="15"/>
        <v>2.7370000000000001</v>
      </c>
      <c r="AA29" s="10">
        <f t="shared" si="16"/>
        <v>2.7370000000000001</v>
      </c>
      <c r="AB29">
        <v>39.6</v>
      </c>
      <c r="AC29" s="6">
        <f t="shared" si="17"/>
        <v>39.6</v>
      </c>
      <c r="AD29" s="6">
        <f t="shared" si="18"/>
        <v>39.6</v>
      </c>
      <c r="AE29">
        <v>5</v>
      </c>
      <c r="AF29">
        <v>10</v>
      </c>
      <c r="AG29">
        <v>9.4077968163544075</v>
      </c>
      <c r="AH29">
        <v>4.3803009108437125</v>
      </c>
      <c r="AI29" s="5"/>
      <c r="AL29" s="5"/>
      <c r="AM29" s="5"/>
      <c r="AP29" s="5"/>
      <c r="AQ29" s="5"/>
      <c r="AT29" s="5"/>
      <c r="AU29" s="5"/>
      <c r="AW29" s="4"/>
      <c r="AY29" s="4"/>
      <c r="BA29" s="4"/>
      <c r="BC29" s="4"/>
      <c r="BE29" s="4"/>
      <c r="BJ29" s="5"/>
      <c r="BK29" s="5"/>
      <c r="BN29" s="5"/>
      <c r="BO29" s="5"/>
      <c r="BR29" s="5"/>
      <c r="BS29" s="5"/>
      <c r="BV29" s="5"/>
      <c r="BW29" s="5"/>
      <c r="BZ29" s="5"/>
      <c r="CA29" s="5"/>
      <c r="CD29" s="5"/>
      <c r="CE29" s="5"/>
    </row>
    <row r="30" spans="1:83" x14ac:dyDescent="0.25">
      <c r="A30" s="2">
        <v>42571</v>
      </c>
      <c r="B30">
        <v>-5.1292440468313849E-3</v>
      </c>
      <c r="C30">
        <f t="shared" si="0"/>
        <v>-5.1292440468313849E-3</v>
      </c>
      <c r="D30">
        <f t="shared" si="1"/>
        <v>-5.1292440468313849E-3</v>
      </c>
      <c r="E30">
        <v>0.43418143097994005</v>
      </c>
      <c r="F30">
        <f t="shared" si="2"/>
        <v>0.43418143097994005</v>
      </c>
      <c r="G30">
        <f t="shared" si="3"/>
        <v>0.43418143097994005</v>
      </c>
      <c r="H30">
        <v>1.5854818087904364E-3</v>
      </c>
      <c r="I30">
        <f t="shared" si="4"/>
        <v>1.5854818087904364E-3</v>
      </c>
      <c r="J30">
        <f t="shared" si="5"/>
        <v>1.5854818087904364E-3</v>
      </c>
      <c r="K30" s="8">
        <v>603</v>
      </c>
      <c r="L30" s="9">
        <f t="shared" si="6"/>
        <v>6.4035741979348151</v>
      </c>
      <c r="M30">
        <v>-3.5144508670520304E-2</v>
      </c>
      <c r="N30">
        <f t="shared" si="7"/>
        <v>-2.1441999999999999E-2</v>
      </c>
      <c r="O30">
        <f t="shared" si="8"/>
        <v>-2.1441999999999999E-2</v>
      </c>
      <c r="P30">
        <v>9.5659736439680405E-3</v>
      </c>
      <c r="Q30">
        <f t="shared" si="9"/>
        <v>9.5659736439680405E-3</v>
      </c>
      <c r="R30">
        <f t="shared" si="10"/>
        <v>9.5659736439680405E-3</v>
      </c>
      <c r="S30">
        <v>0.90790000000000004</v>
      </c>
      <c r="T30">
        <f t="shared" si="11"/>
        <v>0.90790000000000004</v>
      </c>
      <c r="U30">
        <f t="shared" si="12"/>
        <v>0.90790000000000004</v>
      </c>
      <c r="V30">
        <v>6.6776999999999997</v>
      </c>
      <c r="W30">
        <f t="shared" si="13"/>
        <v>6.6776999999999997</v>
      </c>
      <c r="X30">
        <f t="shared" si="14"/>
        <v>6.6776999999999997</v>
      </c>
      <c r="Y30">
        <v>2.6579999999999999</v>
      </c>
      <c r="Z30" s="10">
        <f t="shared" si="15"/>
        <v>2.6579999999999999</v>
      </c>
      <c r="AA30" s="10">
        <f t="shared" si="16"/>
        <v>2.6579999999999999</v>
      </c>
      <c r="AB30">
        <v>40.549999999999997</v>
      </c>
      <c r="AC30" s="6">
        <f t="shared" si="17"/>
        <v>40.549999999999997</v>
      </c>
      <c r="AD30" s="6">
        <f t="shared" si="18"/>
        <v>40.549999999999997</v>
      </c>
      <c r="AE30">
        <v>0</v>
      </c>
      <c r="AF30">
        <v>0</v>
      </c>
      <c r="AG30">
        <v>9.3192844589653614</v>
      </c>
      <c r="AH30">
        <v>4.2502008616529094</v>
      </c>
      <c r="AI30" s="5"/>
      <c r="AL30" s="5"/>
      <c r="AM30" s="5"/>
      <c r="AP30" s="5"/>
      <c r="AQ30" s="5"/>
      <c r="AT30" s="5"/>
      <c r="AU30" s="5"/>
      <c r="AW30" s="4"/>
      <c r="AY30" s="4"/>
      <c r="BA30" s="4"/>
      <c r="BC30" s="4"/>
      <c r="BE30" s="4"/>
      <c r="BJ30" s="5"/>
      <c r="BK30" s="5"/>
      <c r="BN30" s="5"/>
      <c r="BO30" s="5"/>
      <c r="BR30" s="5"/>
      <c r="BS30" s="5"/>
      <c r="BV30" s="5"/>
      <c r="BW30" s="5"/>
      <c r="BZ30" s="5"/>
      <c r="CA30" s="5"/>
      <c r="CD30" s="5"/>
      <c r="CE30" s="5"/>
    </row>
    <row r="31" spans="1:83" x14ac:dyDescent="0.25">
      <c r="A31" s="2">
        <v>42578</v>
      </c>
      <c r="B31">
        <v>-2.0283844853582079E-2</v>
      </c>
      <c r="C31">
        <f t="shared" si="0"/>
        <v>-2.0283844853582079E-2</v>
      </c>
      <c r="D31">
        <f t="shared" si="1"/>
        <v>-2.0283844853582079E-2</v>
      </c>
      <c r="E31">
        <v>0.2834811819321405</v>
      </c>
      <c r="F31">
        <f t="shared" si="2"/>
        <v>0.2834811819321405</v>
      </c>
      <c r="G31">
        <f t="shared" si="3"/>
        <v>0.2834811819321405</v>
      </c>
      <c r="H31">
        <v>1.8098122287205391E-3</v>
      </c>
      <c r="I31">
        <f t="shared" si="4"/>
        <v>1.8098122287205391E-3</v>
      </c>
      <c r="J31">
        <f t="shared" si="5"/>
        <v>1.8098122287205391E-3</v>
      </c>
      <c r="K31" s="8">
        <v>596</v>
      </c>
      <c r="L31" s="9">
        <f t="shared" si="6"/>
        <v>6.3919171133926023</v>
      </c>
      <c r="M31">
        <v>7.1885933381275312E-4</v>
      </c>
      <c r="N31">
        <f t="shared" si="7"/>
        <v>7.1885933381275312E-4</v>
      </c>
      <c r="O31">
        <f t="shared" si="8"/>
        <v>7.1885933381275312E-4</v>
      </c>
      <c r="P31">
        <v>-2.9635907358092238E-3</v>
      </c>
      <c r="Q31">
        <f t="shared" si="9"/>
        <v>-2.9635907358092238E-3</v>
      </c>
      <c r="R31">
        <f t="shared" si="10"/>
        <v>-2.9635907358092238E-3</v>
      </c>
      <c r="S31">
        <v>0.90429999999999999</v>
      </c>
      <c r="T31">
        <f t="shared" si="11"/>
        <v>0.90429999999999999</v>
      </c>
      <c r="U31">
        <f t="shared" si="12"/>
        <v>0.90429999999999999</v>
      </c>
      <c r="V31">
        <v>6.67</v>
      </c>
      <c r="W31">
        <f t="shared" si="13"/>
        <v>6.67</v>
      </c>
      <c r="X31">
        <f t="shared" si="14"/>
        <v>6.67</v>
      </c>
      <c r="Y31">
        <v>2.6720000000000002</v>
      </c>
      <c r="Z31" s="10">
        <f t="shared" si="15"/>
        <v>2.6720000000000002</v>
      </c>
      <c r="AA31" s="10">
        <f t="shared" si="16"/>
        <v>2.6720000000000002</v>
      </c>
      <c r="AB31">
        <v>42.8</v>
      </c>
      <c r="AC31" s="6">
        <f t="shared" si="17"/>
        <v>42.8</v>
      </c>
      <c r="AD31" s="6">
        <f t="shared" si="18"/>
        <v>42.8</v>
      </c>
      <c r="AE31">
        <v>3</v>
      </c>
      <c r="AF31">
        <v>0</v>
      </c>
      <c r="AG31">
        <v>9.5423024531195093</v>
      </c>
      <c r="AH31">
        <v>4.3186587297643646</v>
      </c>
      <c r="AI31" s="5"/>
      <c r="AL31" s="5"/>
      <c r="AM31" s="5"/>
      <c r="AP31" s="5"/>
      <c r="AQ31" s="5"/>
      <c r="AT31" s="5"/>
      <c r="AU31" s="5"/>
      <c r="AW31" s="4"/>
      <c r="AY31" s="4"/>
      <c r="BA31" s="4"/>
      <c r="BC31" s="4"/>
      <c r="BE31" s="4"/>
      <c r="BJ31" s="5"/>
      <c r="BK31" s="5"/>
      <c r="BN31" s="5"/>
      <c r="BO31" s="5"/>
      <c r="BR31" s="5"/>
      <c r="BS31" s="5"/>
      <c r="BV31" s="5"/>
      <c r="BW31" s="5"/>
      <c r="BZ31" s="5"/>
      <c r="CA31" s="5"/>
      <c r="CD31" s="5"/>
      <c r="CE31" s="5"/>
    </row>
    <row r="32" spans="1:83" x14ac:dyDescent="0.25">
      <c r="A32" s="2">
        <v>42585</v>
      </c>
      <c r="B32">
        <v>-0.14744766787461663</v>
      </c>
      <c r="C32">
        <f t="shared" si="0"/>
        <v>-0.115841</v>
      </c>
      <c r="D32">
        <f t="shared" si="1"/>
        <v>-0.115841</v>
      </c>
      <c r="E32">
        <v>0.68042735876296834</v>
      </c>
      <c r="F32">
        <f t="shared" si="2"/>
        <v>0.68042735876296834</v>
      </c>
      <c r="G32">
        <f t="shared" si="3"/>
        <v>0.68042735876296834</v>
      </c>
      <c r="H32">
        <v>1.1434394514620602E-3</v>
      </c>
      <c r="I32">
        <f t="shared" si="4"/>
        <v>1.1434394514620602E-3</v>
      </c>
      <c r="J32">
        <f t="shared" si="5"/>
        <v>1.1434394514620602E-3</v>
      </c>
      <c r="K32" s="8">
        <v>578</v>
      </c>
      <c r="L32" s="9">
        <f t="shared" si="6"/>
        <v>6.3613024775729956</v>
      </c>
      <c r="M32">
        <v>7.423419895757591E-3</v>
      </c>
      <c r="N32">
        <f t="shared" si="7"/>
        <v>7.423419895757591E-3</v>
      </c>
      <c r="O32">
        <f t="shared" si="8"/>
        <v>7.423419895757591E-3</v>
      </c>
      <c r="P32">
        <v>-1.2877617718037462E-3</v>
      </c>
      <c r="Q32">
        <f t="shared" si="9"/>
        <v>-1.2877617718037462E-3</v>
      </c>
      <c r="R32">
        <f t="shared" si="10"/>
        <v>-1.2877617718037462E-3</v>
      </c>
      <c r="S32">
        <v>0.89700000000000002</v>
      </c>
      <c r="T32">
        <f t="shared" si="11"/>
        <v>0.89700000000000002</v>
      </c>
      <c r="U32">
        <f t="shared" si="12"/>
        <v>0.89700000000000002</v>
      </c>
      <c r="V32">
        <v>6.6341999999999999</v>
      </c>
      <c r="W32">
        <f t="shared" si="13"/>
        <v>6.6341999999999999</v>
      </c>
      <c r="X32">
        <f t="shared" si="14"/>
        <v>6.6341999999999999</v>
      </c>
      <c r="Y32">
        <v>2.839</v>
      </c>
      <c r="Z32" s="10">
        <f t="shared" si="15"/>
        <v>2.839</v>
      </c>
      <c r="AA32" s="10">
        <f t="shared" si="16"/>
        <v>2.839</v>
      </c>
      <c r="AB32">
        <v>44.6</v>
      </c>
      <c r="AC32" s="6">
        <f t="shared" si="17"/>
        <v>44.6</v>
      </c>
      <c r="AD32" s="6">
        <f t="shared" si="18"/>
        <v>44.6</v>
      </c>
      <c r="AE32">
        <v>5</v>
      </c>
      <c r="AF32">
        <v>0</v>
      </c>
      <c r="AG32">
        <v>10.038892189542331</v>
      </c>
      <c r="AH32">
        <v>4.2832813056195107</v>
      </c>
      <c r="AI32" s="5"/>
      <c r="AL32" s="5"/>
      <c r="AM32" s="5"/>
      <c r="AP32" s="5"/>
      <c r="AQ32" s="5"/>
      <c r="AT32" s="5"/>
      <c r="AU32" s="5"/>
      <c r="AW32" s="4"/>
      <c r="AY32" s="4"/>
      <c r="BA32" s="4"/>
      <c r="BC32" s="4"/>
      <c r="BE32" s="4"/>
      <c r="BJ32" s="5"/>
      <c r="BK32" s="5"/>
      <c r="BN32" s="5"/>
      <c r="BO32" s="5"/>
      <c r="BR32" s="5"/>
      <c r="BS32" s="5"/>
      <c r="BV32" s="5"/>
      <c r="BW32" s="5"/>
      <c r="BZ32" s="5"/>
      <c r="CA32" s="5"/>
      <c r="CD32" s="5"/>
      <c r="CE32" s="5"/>
    </row>
    <row r="33" spans="1:83" x14ac:dyDescent="0.25">
      <c r="A33" s="2">
        <v>42592</v>
      </c>
      <c r="B33">
        <v>7.8075620999918272E-2</v>
      </c>
      <c r="C33">
        <f t="shared" si="0"/>
        <v>7.8075620999918272E-2</v>
      </c>
      <c r="D33">
        <f t="shared" si="1"/>
        <v>7.8075620999918272E-2</v>
      </c>
      <c r="E33">
        <v>-0.70157487699149612</v>
      </c>
      <c r="F33">
        <f t="shared" si="2"/>
        <v>-0.70157487699149612</v>
      </c>
      <c r="G33">
        <f t="shared" si="3"/>
        <v>-0.70157487699149612</v>
      </c>
      <c r="H33">
        <v>1.1813237151289313E-3</v>
      </c>
      <c r="I33">
        <f t="shared" si="4"/>
        <v>1.1813237151289313E-3</v>
      </c>
      <c r="J33">
        <f t="shared" si="5"/>
        <v>1.1813237151289313E-3</v>
      </c>
      <c r="K33" s="8">
        <v>577</v>
      </c>
      <c r="L33" s="9">
        <f t="shared" si="6"/>
        <v>6.3595738686723777</v>
      </c>
      <c r="M33">
        <v>-2.6147135726169932E-3</v>
      </c>
      <c r="N33">
        <f t="shared" si="7"/>
        <v>-2.6147135726169932E-3</v>
      </c>
      <c r="O33">
        <f t="shared" si="8"/>
        <v>-2.6147135726169932E-3</v>
      </c>
      <c r="P33">
        <v>5.4071563271486413E-3</v>
      </c>
      <c r="Q33">
        <f t="shared" si="9"/>
        <v>5.4071563271486413E-3</v>
      </c>
      <c r="R33">
        <f t="shared" si="10"/>
        <v>5.4071563271486413E-3</v>
      </c>
      <c r="S33">
        <v>0.89470000000000005</v>
      </c>
      <c r="T33">
        <f t="shared" si="11"/>
        <v>0.89470000000000005</v>
      </c>
      <c r="U33">
        <f t="shared" si="12"/>
        <v>0.89470000000000005</v>
      </c>
      <c r="V33">
        <v>6.6379999999999999</v>
      </c>
      <c r="W33">
        <f t="shared" si="13"/>
        <v>6.6379999999999999</v>
      </c>
      <c r="X33">
        <f t="shared" si="14"/>
        <v>6.6379999999999999</v>
      </c>
      <c r="Y33">
        <v>2.5609999999999999</v>
      </c>
      <c r="Z33" s="10">
        <f t="shared" si="15"/>
        <v>2.5609999999999999</v>
      </c>
      <c r="AA33" s="10">
        <f t="shared" si="16"/>
        <v>2.5609999999999999</v>
      </c>
      <c r="AB33">
        <v>46.15</v>
      </c>
      <c r="AC33" s="6">
        <f t="shared" si="17"/>
        <v>46.15</v>
      </c>
      <c r="AD33" s="6">
        <f t="shared" si="18"/>
        <v>46.15</v>
      </c>
      <c r="AE33">
        <v>3</v>
      </c>
      <c r="AF33">
        <v>0</v>
      </c>
      <c r="AG33">
        <v>9.3307865250520496</v>
      </c>
      <c r="AH33">
        <v>4.004828946424082</v>
      </c>
      <c r="AI33" s="5"/>
      <c r="AL33" s="5"/>
      <c r="AM33" s="5"/>
      <c r="AP33" s="5"/>
      <c r="AQ33" s="5"/>
      <c r="AT33" s="5"/>
      <c r="AU33" s="5"/>
      <c r="AW33" s="4"/>
      <c r="AY33" s="4"/>
      <c r="BA33" s="4"/>
      <c r="BC33" s="4"/>
      <c r="BE33" s="4"/>
      <c r="BJ33" s="5"/>
      <c r="BK33" s="5"/>
      <c r="BN33" s="5"/>
      <c r="BO33" s="5"/>
      <c r="BR33" s="5"/>
      <c r="BS33" s="5"/>
      <c r="BV33" s="5"/>
      <c r="BW33" s="5"/>
      <c r="BZ33" s="5"/>
      <c r="CA33" s="5"/>
      <c r="CD33" s="5"/>
      <c r="CE33" s="5"/>
    </row>
    <row r="34" spans="1:83" x14ac:dyDescent="0.25">
      <c r="A34" s="2">
        <v>42599</v>
      </c>
      <c r="B34">
        <v>-1.6204696475414379E-2</v>
      </c>
      <c r="C34">
        <f t="shared" si="0"/>
        <v>-1.6204696475414379E-2</v>
      </c>
      <c r="D34">
        <f t="shared" si="1"/>
        <v>-1.6204696475414379E-2</v>
      </c>
      <c r="E34">
        <v>-0.43611188175362209</v>
      </c>
      <c r="F34">
        <f t="shared" si="2"/>
        <v>-0.43611188175362209</v>
      </c>
      <c r="G34">
        <f t="shared" si="3"/>
        <v>-0.43611188175362209</v>
      </c>
      <c r="H34">
        <v>1.118623334612734E-3</v>
      </c>
      <c r="I34">
        <f t="shared" si="4"/>
        <v>1.118623334612734E-3</v>
      </c>
      <c r="J34">
        <f t="shared" si="5"/>
        <v>1.118623334612734E-3</v>
      </c>
      <c r="K34" s="8">
        <v>645</v>
      </c>
      <c r="L34" s="9">
        <f t="shared" si="6"/>
        <v>6.4707995037826018</v>
      </c>
      <c r="M34">
        <v>3.8131554769578659E-3</v>
      </c>
      <c r="N34">
        <f t="shared" si="7"/>
        <v>3.8131554769578659E-3</v>
      </c>
      <c r="O34">
        <f t="shared" si="8"/>
        <v>3.8131554769578659E-3</v>
      </c>
      <c r="P34">
        <v>3.0935472150804759E-3</v>
      </c>
      <c r="Q34">
        <f t="shared" si="9"/>
        <v>3.0935472150804759E-3</v>
      </c>
      <c r="R34">
        <f t="shared" si="10"/>
        <v>3.0935472150804759E-3</v>
      </c>
      <c r="S34">
        <v>0.88590000000000002</v>
      </c>
      <c r="T34">
        <f t="shared" si="11"/>
        <v>0.88590000000000002</v>
      </c>
      <c r="U34">
        <f t="shared" si="12"/>
        <v>0.88590000000000002</v>
      </c>
      <c r="V34">
        <v>6.6342999999999996</v>
      </c>
      <c r="W34">
        <f t="shared" si="13"/>
        <v>6.6342999999999996</v>
      </c>
      <c r="X34">
        <f t="shared" si="14"/>
        <v>6.6342999999999996</v>
      </c>
      <c r="Y34">
        <v>2.6190000000000002</v>
      </c>
      <c r="Z34" s="10">
        <f t="shared" si="15"/>
        <v>2.6190000000000002</v>
      </c>
      <c r="AA34" s="10">
        <f t="shared" si="16"/>
        <v>2.6190000000000002</v>
      </c>
      <c r="AB34">
        <v>45.8</v>
      </c>
      <c r="AC34" s="6">
        <f t="shared" si="17"/>
        <v>45.8</v>
      </c>
      <c r="AD34" s="6">
        <f t="shared" si="18"/>
        <v>45.8</v>
      </c>
      <c r="AE34">
        <v>3</v>
      </c>
      <c r="AF34">
        <v>0</v>
      </c>
      <c r="AG34">
        <v>9.3109094268978776</v>
      </c>
      <c r="AH34">
        <v>3.9817468444132498</v>
      </c>
      <c r="AI34" s="5"/>
      <c r="AL34" s="5"/>
      <c r="AM34" s="5"/>
      <c r="AP34" s="5"/>
      <c r="AQ34" s="5"/>
      <c r="AT34" s="5"/>
      <c r="AU34" s="5"/>
      <c r="AW34" s="4"/>
      <c r="AY34" s="4"/>
      <c r="BA34" s="4"/>
      <c r="BC34" s="4"/>
      <c r="BE34" s="4"/>
      <c r="BJ34" s="5"/>
      <c r="BK34" s="5"/>
      <c r="BN34" s="5"/>
      <c r="BO34" s="5"/>
      <c r="BR34" s="5"/>
      <c r="BS34" s="5"/>
      <c r="BV34" s="5"/>
      <c r="BW34" s="5"/>
      <c r="BZ34" s="5"/>
      <c r="CA34" s="5"/>
      <c r="CD34" s="5"/>
      <c r="CE34" s="5"/>
    </row>
    <row r="35" spans="1:83" x14ac:dyDescent="0.25">
      <c r="A35" s="2">
        <v>42606</v>
      </c>
      <c r="B35">
        <v>3.1004922161398775E-3</v>
      </c>
      <c r="C35">
        <f t="shared" si="0"/>
        <v>3.1004922161398775E-3</v>
      </c>
      <c r="D35">
        <f t="shared" si="1"/>
        <v>3.1004922161398775E-3</v>
      </c>
      <c r="E35">
        <v>0.25731974602370694</v>
      </c>
      <c r="F35">
        <f t="shared" si="2"/>
        <v>0.25731974602370694</v>
      </c>
      <c r="G35">
        <f t="shared" si="3"/>
        <v>0.25731974602370694</v>
      </c>
      <c r="H35">
        <v>1.1722866335765118E-3</v>
      </c>
      <c r="I35">
        <f t="shared" si="4"/>
        <v>1.1722866335765118E-3</v>
      </c>
      <c r="J35">
        <f t="shared" si="5"/>
        <v>1.1722866335765118E-3</v>
      </c>
      <c r="K35" s="8">
        <v>622</v>
      </c>
      <c r="L35" s="9">
        <f t="shared" si="6"/>
        <v>6.4345465187874531</v>
      </c>
      <c r="M35">
        <v>-4.2735043749644848E-3</v>
      </c>
      <c r="N35">
        <f t="shared" si="7"/>
        <v>-4.2735043749644848E-3</v>
      </c>
      <c r="O35">
        <f t="shared" si="8"/>
        <v>-4.2735043749644848E-3</v>
      </c>
      <c r="P35">
        <v>-3.1069415962190813E-3</v>
      </c>
      <c r="Q35">
        <f t="shared" si="9"/>
        <v>-3.1069415962190813E-3</v>
      </c>
      <c r="R35">
        <f t="shared" si="10"/>
        <v>-3.1069415962190813E-3</v>
      </c>
      <c r="S35">
        <v>0.88780000000000003</v>
      </c>
      <c r="T35">
        <f t="shared" si="11"/>
        <v>0.88780000000000003</v>
      </c>
      <c r="U35">
        <f t="shared" si="12"/>
        <v>0.88780000000000003</v>
      </c>
      <c r="V35">
        <v>6.6590999999999996</v>
      </c>
      <c r="W35">
        <f t="shared" si="13"/>
        <v>6.6590999999999996</v>
      </c>
      <c r="X35">
        <f t="shared" si="14"/>
        <v>6.6590999999999996</v>
      </c>
      <c r="Y35">
        <v>2.7959999999999998</v>
      </c>
      <c r="Z35" s="10">
        <f t="shared" si="15"/>
        <v>2.7959999999999998</v>
      </c>
      <c r="AA35" s="10">
        <f t="shared" si="16"/>
        <v>2.7959999999999998</v>
      </c>
      <c r="AB35">
        <v>46.3</v>
      </c>
      <c r="AC35" s="6">
        <f t="shared" si="17"/>
        <v>46.3</v>
      </c>
      <c r="AD35" s="6">
        <f t="shared" si="18"/>
        <v>46.3</v>
      </c>
      <c r="AE35">
        <v>8</v>
      </c>
      <c r="AF35">
        <v>0</v>
      </c>
      <c r="AG35">
        <v>9.434043766548907</v>
      </c>
      <c r="AH35">
        <v>3.8577846848101007</v>
      </c>
      <c r="AI35" s="5"/>
      <c r="AL35" s="5"/>
      <c r="AM35" s="5"/>
      <c r="AP35" s="5"/>
      <c r="AQ35" s="5"/>
      <c r="AT35" s="5"/>
      <c r="AU35" s="5"/>
      <c r="AW35" s="4"/>
      <c r="AY35" s="4"/>
      <c r="BA35" s="4"/>
      <c r="BC35" s="4"/>
      <c r="BE35" s="4"/>
      <c r="BJ35" s="5"/>
      <c r="BK35" s="5"/>
      <c r="BN35" s="5"/>
      <c r="BO35" s="5"/>
      <c r="BR35" s="5"/>
      <c r="BS35" s="5"/>
      <c r="BV35" s="5"/>
      <c r="BW35" s="5"/>
      <c r="BZ35" s="5"/>
      <c r="CA35" s="5"/>
      <c r="CD35" s="5"/>
      <c r="CE35" s="5"/>
    </row>
    <row r="36" spans="1:83" x14ac:dyDescent="0.25">
      <c r="A36" s="2">
        <v>42613</v>
      </c>
      <c r="B36">
        <v>2.8572707230519064E-4</v>
      </c>
      <c r="C36">
        <f t="shared" si="0"/>
        <v>2.8572707230519064E-4</v>
      </c>
      <c r="D36">
        <f t="shared" si="1"/>
        <v>2.8572707230519064E-4</v>
      </c>
      <c r="E36">
        <v>0.33381086041438346</v>
      </c>
      <c r="F36">
        <f t="shared" si="2"/>
        <v>0.33381086041438346</v>
      </c>
      <c r="G36">
        <f t="shared" si="3"/>
        <v>0.33381086041438346</v>
      </c>
      <c r="H36">
        <v>1.119690890832407E-3</v>
      </c>
      <c r="I36">
        <f t="shared" si="4"/>
        <v>1.119690890832407E-3</v>
      </c>
      <c r="J36">
        <f t="shared" si="5"/>
        <v>1.119690890832407E-3</v>
      </c>
      <c r="K36" s="8">
        <v>612</v>
      </c>
      <c r="L36" s="9">
        <f t="shared" si="6"/>
        <v>6.4183649359362116</v>
      </c>
      <c r="M36">
        <v>-1.1683309768319258E-2</v>
      </c>
      <c r="N36">
        <f t="shared" si="7"/>
        <v>-1.1683309768319258E-2</v>
      </c>
      <c r="O36">
        <f t="shared" si="8"/>
        <v>-1.1683309768319258E-2</v>
      </c>
      <c r="P36">
        <v>-2.0639457405273566E-3</v>
      </c>
      <c r="Q36">
        <f t="shared" si="9"/>
        <v>-2.0639457405273566E-3</v>
      </c>
      <c r="R36">
        <f t="shared" si="10"/>
        <v>-2.0639457405273566E-3</v>
      </c>
      <c r="S36">
        <v>0.8962</v>
      </c>
      <c r="T36">
        <f t="shared" si="11"/>
        <v>0.8962</v>
      </c>
      <c r="U36">
        <f t="shared" si="12"/>
        <v>0.8962</v>
      </c>
      <c r="V36">
        <v>6.6792999999999996</v>
      </c>
      <c r="W36">
        <f t="shared" si="13"/>
        <v>6.6792999999999996</v>
      </c>
      <c r="X36">
        <f t="shared" si="14"/>
        <v>6.6792999999999996</v>
      </c>
      <c r="Y36">
        <v>2.887</v>
      </c>
      <c r="Z36" s="10">
        <f t="shared" si="15"/>
        <v>2.887</v>
      </c>
      <c r="AA36" s="10">
        <f t="shared" si="16"/>
        <v>2.887</v>
      </c>
      <c r="AB36">
        <v>47.85</v>
      </c>
      <c r="AC36" s="6">
        <f t="shared" si="17"/>
        <v>47.85</v>
      </c>
      <c r="AD36" s="6">
        <f t="shared" si="18"/>
        <v>47.85</v>
      </c>
      <c r="AE36">
        <v>6</v>
      </c>
      <c r="AF36">
        <v>0</v>
      </c>
      <c r="AG36">
        <v>9.4213303671178217</v>
      </c>
      <c r="AH36">
        <v>3.8597021980667408</v>
      </c>
      <c r="AI36" s="5"/>
      <c r="AL36" s="5"/>
      <c r="AM36" s="5"/>
      <c r="AP36" s="5"/>
      <c r="AQ36" s="5"/>
      <c r="AT36" s="5"/>
      <c r="AU36" s="5"/>
      <c r="AW36" s="4"/>
      <c r="AY36" s="4"/>
      <c r="BA36" s="4"/>
      <c r="BC36" s="4"/>
      <c r="BE36" s="4"/>
      <c r="BJ36" s="5"/>
      <c r="BK36" s="5"/>
      <c r="BN36" s="5"/>
      <c r="BO36" s="5"/>
      <c r="BR36" s="5"/>
      <c r="BS36" s="5"/>
      <c r="BV36" s="5"/>
      <c r="BW36" s="5"/>
      <c r="BZ36" s="5"/>
      <c r="CA36" s="5"/>
      <c r="CD36" s="5"/>
      <c r="CE36" s="5"/>
    </row>
    <row r="37" spans="1:83" x14ac:dyDescent="0.25">
      <c r="A37" s="2">
        <v>42620</v>
      </c>
      <c r="B37">
        <v>2.4195025080491532E-2</v>
      </c>
      <c r="C37">
        <f t="shared" si="0"/>
        <v>2.4195025080491532E-2</v>
      </c>
      <c r="D37">
        <f t="shared" si="1"/>
        <v>2.4195025080491532E-2</v>
      </c>
      <c r="E37">
        <v>6.0055050578536766E-2</v>
      </c>
      <c r="F37">
        <f t="shared" si="2"/>
        <v>6.0055050578536766E-2</v>
      </c>
      <c r="G37">
        <f t="shared" si="3"/>
        <v>6.0055050578536766E-2</v>
      </c>
      <c r="H37">
        <v>-2.7237341450243418E-4</v>
      </c>
      <c r="I37">
        <f t="shared" si="4"/>
        <v>1.1900000000000001E-4</v>
      </c>
      <c r="J37">
        <f t="shared" si="5"/>
        <v>1.1900000000000001E-4</v>
      </c>
      <c r="K37" s="8">
        <v>651</v>
      </c>
      <c r="L37" s="9">
        <f t="shared" si="6"/>
        <v>6.4800445619266531</v>
      </c>
      <c r="M37">
        <v>1.3992713775808985E-2</v>
      </c>
      <c r="N37">
        <f t="shared" si="7"/>
        <v>1.3992713775808985E-2</v>
      </c>
      <c r="O37">
        <f t="shared" si="8"/>
        <v>1.3992713775808985E-2</v>
      </c>
      <c r="P37">
        <v>7.0061315752552884E-3</v>
      </c>
      <c r="Q37">
        <f t="shared" si="9"/>
        <v>7.0061315752552884E-3</v>
      </c>
      <c r="R37">
        <f t="shared" si="10"/>
        <v>7.0061315752552884E-3</v>
      </c>
      <c r="S37">
        <v>0.88959999999999995</v>
      </c>
      <c r="T37">
        <f t="shared" si="11"/>
        <v>0.88959999999999995</v>
      </c>
      <c r="U37">
        <f t="shared" si="12"/>
        <v>0.88959999999999995</v>
      </c>
      <c r="V37">
        <v>6.6624999999999996</v>
      </c>
      <c r="W37">
        <f t="shared" si="13"/>
        <v>6.6624999999999996</v>
      </c>
      <c r="X37">
        <f t="shared" si="14"/>
        <v>6.6624999999999996</v>
      </c>
      <c r="Y37">
        <v>2.6760000000000002</v>
      </c>
      <c r="Z37" s="10">
        <f t="shared" si="15"/>
        <v>2.6760000000000002</v>
      </c>
      <c r="AA37" s="10">
        <f t="shared" si="16"/>
        <v>2.6760000000000002</v>
      </c>
      <c r="AB37">
        <v>47.7</v>
      </c>
      <c r="AC37" s="6">
        <f t="shared" si="17"/>
        <v>47.7</v>
      </c>
      <c r="AD37" s="6">
        <f t="shared" si="18"/>
        <v>47.7</v>
      </c>
      <c r="AE37">
        <v>2</v>
      </c>
      <c r="AF37">
        <v>5</v>
      </c>
      <c r="AG37">
        <v>9.417760962825156</v>
      </c>
      <c r="AH37">
        <v>3.9057604577480816</v>
      </c>
      <c r="AI37" s="5"/>
      <c r="AL37" s="5"/>
      <c r="AM37" s="5"/>
      <c r="AP37" s="5"/>
      <c r="AQ37" s="5"/>
      <c r="AT37" s="5"/>
      <c r="AU37" s="5"/>
      <c r="AW37" s="4"/>
      <c r="AY37" s="4"/>
      <c r="BA37" s="4"/>
      <c r="BC37" s="4"/>
      <c r="BE37" s="4"/>
      <c r="BJ37" s="5"/>
      <c r="BK37" s="5"/>
      <c r="BN37" s="5"/>
      <c r="BO37" s="5"/>
      <c r="BR37" s="5"/>
      <c r="BS37" s="5"/>
      <c r="BV37" s="5"/>
      <c r="BW37" s="5"/>
      <c r="BZ37" s="5"/>
      <c r="CA37" s="5"/>
      <c r="CD37" s="5"/>
      <c r="CE37" s="5"/>
    </row>
    <row r="38" spans="1:83" x14ac:dyDescent="0.25">
      <c r="A38" s="2">
        <v>42627</v>
      </c>
      <c r="B38">
        <v>-2.2393974958922823E-3</v>
      </c>
      <c r="C38">
        <f t="shared" si="0"/>
        <v>-2.2393974958922823E-3</v>
      </c>
      <c r="D38">
        <f t="shared" si="1"/>
        <v>-2.2393974958922823E-3</v>
      </c>
      <c r="E38">
        <v>-0.18794919289422171</v>
      </c>
      <c r="F38">
        <f t="shared" si="2"/>
        <v>-0.18794919289422171</v>
      </c>
      <c r="G38">
        <f t="shared" si="3"/>
        <v>-0.18794919289422171</v>
      </c>
      <c r="H38">
        <v>1.1335589951493197E-3</v>
      </c>
      <c r="I38">
        <f t="shared" si="4"/>
        <v>1.1335589951493197E-3</v>
      </c>
      <c r="J38">
        <f t="shared" si="5"/>
        <v>1.1335589951493197E-3</v>
      </c>
      <c r="K38" s="8">
        <v>627</v>
      </c>
      <c r="L38" s="9">
        <f t="shared" si="6"/>
        <v>6.4425401664681985</v>
      </c>
      <c r="M38">
        <v>-2.4982132404999576E-2</v>
      </c>
      <c r="N38">
        <f t="shared" si="7"/>
        <v>-2.1441999999999999E-2</v>
      </c>
      <c r="O38">
        <f t="shared" si="8"/>
        <v>-2.1441999999999999E-2</v>
      </c>
      <c r="P38">
        <v>-2.7623730390679738E-2</v>
      </c>
      <c r="Q38">
        <f t="shared" si="9"/>
        <v>-2.0691000000000001E-2</v>
      </c>
      <c r="R38">
        <f t="shared" si="10"/>
        <v>-2.0691000000000001E-2</v>
      </c>
      <c r="S38">
        <v>0.88890000000000002</v>
      </c>
      <c r="T38">
        <f t="shared" si="11"/>
        <v>0.88890000000000002</v>
      </c>
      <c r="U38">
        <f t="shared" si="12"/>
        <v>0.88890000000000002</v>
      </c>
      <c r="V38">
        <v>6.6734</v>
      </c>
      <c r="W38">
        <f t="shared" si="13"/>
        <v>6.6734</v>
      </c>
      <c r="X38">
        <f t="shared" si="14"/>
        <v>6.6734</v>
      </c>
      <c r="Y38">
        <v>2.8889999999999998</v>
      </c>
      <c r="Z38" s="10">
        <f t="shared" si="15"/>
        <v>2.8889999999999998</v>
      </c>
      <c r="AA38" s="10">
        <f t="shared" si="16"/>
        <v>2.8889999999999998</v>
      </c>
      <c r="AB38">
        <v>49.55</v>
      </c>
      <c r="AC38" s="6">
        <f t="shared" si="17"/>
        <v>49.55</v>
      </c>
      <c r="AD38" s="6">
        <f t="shared" si="18"/>
        <v>49.55</v>
      </c>
      <c r="AE38">
        <v>4</v>
      </c>
      <c r="AF38">
        <v>0</v>
      </c>
      <c r="AG38">
        <v>9.4982974066223953</v>
      </c>
      <c r="AH38">
        <v>3.8681292909195237</v>
      </c>
      <c r="AI38" s="5"/>
      <c r="AL38" s="5"/>
      <c r="AM38" s="5"/>
      <c r="AP38" s="5"/>
      <c r="AQ38" s="5"/>
      <c r="AT38" s="5"/>
      <c r="AU38" s="5"/>
      <c r="AW38" s="4"/>
      <c r="AY38" s="4"/>
      <c r="BA38" s="4"/>
      <c r="BC38" s="4"/>
      <c r="BE38" s="4"/>
      <c r="BJ38" s="5"/>
      <c r="BK38" s="5"/>
      <c r="BN38" s="5"/>
      <c r="BO38" s="5"/>
      <c r="BR38" s="5"/>
      <c r="BS38" s="5"/>
      <c r="BV38" s="5"/>
      <c r="BW38" s="5"/>
      <c r="BZ38" s="5"/>
      <c r="CA38" s="5"/>
      <c r="CD38" s="5"/>
      <c r="CE38" s="5"/>
    </row>
    <row r="39" spans="1:83" x14ac:dyDescent="0.25">
      <c r="A39" s="2">
        <v>42634</v>
      </c>
      <c r="B39">
        <v>3.6149894399467579E-2</v>
      </c>
      <c r="C39">
        <f t="shared" si="0"/>
        <v>3.6149894399467579E-2</v>
      </c>
      <c r="D39">
        <f t="shared" si="1"/>
        <v>3.6149894399467579E-2</v>
      </c>
      <c r="E39">
        <v>1.0551676849209648</v>
      </c>
      <c r="F39">
        <f t="shared" si="2"/>
        <v>1.0551676849209648</v>
      </c>
      <c r="G39">
        <f t="shared" si="3"/>
        <v>1.0551676849209648</v>
      </c>
      <c r="H39">
        <v>1.9167866601575794E-3</v>
      </c>
      <c r="I39">
        <f t="shared" si="4"/>
        <v>1.9167866601575794E-3</v>
      </c>
      <c r="J39">
        <f t="shared" si="5"/>
        <v>1.9167866601575794E-3</v>
      </c>
      <c r="K39" s="8">
        <v>626</v>
      </c>
      <c r="L39" s="9">
        <f t="shared" si="6"/>
        <v>6.4409465406329209</v>
      </c>
      <c r="M39">
        <v>2.7330356271351941E-2</v>
      </c>
      <c r="N39">
        <f t="shared" si="7"/>
        <v>2.7330356271351941E-2</v>
      </c>
      <c r="O39">
        <f t="shared" si="8"/>
        <v>2.3498000000000002E-2</v>
      </c>
      <c r="P39">
        <v>1.7570149474588979E-2</v>
      </c>
      <c r="Q39">
        <f t="shared" si="9"/>
        <v>1.7570149474588979E-2</v>
      </c>
      <c r="R39">
        <f t="shared" si="10"/>
        <v>1.7570149474588979E-2</v>
      </c>
      <c r="S39">
        <v>0.89380000000000004</v>
      </c>
      <c r="T39">
        <f t="shared" si="11"/>
        <v>0.89380000000000004</v>
      </c>
      <c r="U39">
        <f t="shared" si="12"/>
        <v>0.89380000000000004</v>
      </c>
      <c r="V39">
        <v>6.6721000000000004</v>
      </c>
      <c r="W39">
        <f t="shared" si="13"/>
        <v>6.6721000000000004</v>
      </c>
      <c r="X39">
        <f t="shared" si="14"/>
        <v>6.6721000000000004</v>
      </c>
      <c r="Y39">
        <v>3.0569999999999999</v>
      </c>
      <c r="Z39" s="10">
        <f t="shared" si="15"/>
        <v>3.0569999999999999</v>
      </c>
      <c r="AA39" s="10">
        <f t="shared" si="16"/>
        <v>3.0569999999999999</v>
      </c>
      <c r="AB39">
        <v>58.05</v>
      </c>
      <c r="AC39" s="6">
        <f t="shared" si="17"/>
        <v>58.05</v>
      </c>
      <c r="AD39" s="6">
        <f t="shared" si="18"/>
        <v>58.05</v>
      </c>
      <c r="AE39">
        <v>0</v>
      </c>
      <c r="AF39">
        <v>0</v>
      </c>
      <c r="AG39">
        <v>9.4052490442756085</v>
      </c>
      <c r="AH39">
        <v>3.8686768808869889</v>
      </c>
      <c r="AI39" s="5"/>
      <c r="AL39" s="5"/>
      <c r="AM39" s="5"/>
      <c r="AP39" s="5"/>
      <c r="AQ39" s="5"/>
      <c r="AT39" s="5"/>
      <c r="AU39" s="5"/>
      <c r="AW39" s="4"/>
      <c r="AY39" s="4"/>
      <c r="BA39" s="4"/>
      <c r="BC39" s="4"/>
      <c r="BE39" s="4"/>
      <c r="BJ39" s="5"/>
      <c r="BK39" s="5"/>
      <c r="BN39" s="5"/>
      <c r="BO39" s="5"/>
      <c r="BR39" s="5"/>
      <c r="BS39" s="5"/>
      <c r="BV39" s="5"/>
      <c r="BW39" s="5"/>
      <c r="BZ39" s="5"/>
      <c r="CA39" s="5"/>
      <c r="CD39" s="5"/>
      <c r="CE39" s="5"/>
    </row>
    <row r="40" spans="1:83" x14ac:dyDescent="0.25">
      <c r="A40" s="2">
        <v>42641</v>
      </c>
      <c r="B40">
        <v>4.041601669663053E-2</v>
      </c>
      <c r="C40">
        <f t="shared" si="0"/>
        <v>4.041601669663053E-2</v>
      </c>
      <c r="D40">
        <f t="shared" si="1"/>
        <v>4.041601669663053E-2</v>
      </c>
      <c r="E40">
        <v>0.4066087828927113</v>
      </c>
      <c r="F40">
        <f t="shared" si="2"/>
        <v>0.4066087828927113</v>
      </c>
      <c r="G40">
        <f t="shared" si="3"/>
        <v>0.4066087828927113</v>
      </c>
      <c r="H40">
        <v>1.1432248975071881E-3</v>
      </c>
      <c r="I40">
        <f t="shared" si="4"/>
        <v>1.1432248975071881E-3</v>
      </c>
      <c r="J40">
        <f t="shared" si="5"/>
        <v>1.1432248975071881E-3</v>
      </c>
      <c r="K40" s="8">
        <v>637</v>
      </c>
      <c r="L40" s="9">
        <f t="shared" si="6"/>
        <v>6.4583382833447898</v>
      </c>
      <c r="M40">
        <v>-9.7386940493441147E-3</v>
      </c>
      <c r="N40">
        <f t="shared" si="7"/>
        <v>-9.7386940493441147E-3</v>
      </c>
      <c r="O40">
        <f t="shared" si="8"/>
        <v>-9.7386940493441147E-3</v>
      </c>
      <c r="P40">
        <v>3.8139352203158308E-3</v>
      </c>
      <c r="Q40">
        <f t="shared" si="9"/>
        <v>3.8139352203158308E-3</v>
      </c>
      <c r="R40">
        <f t="shared" si="10"/>
        <v>3.8139352203158308E-3</v>
      </c>
      <c r="S40">
        <v>0.89159999999999995</v>
      </c>
      <c r="T40">
        <f t="shared" si="11"/>
        <v>0.89159999999999995</v>
      </c>
      <c r="U40">
        <f t="shared" si="12"/>
        <v>0.89159999999999995</v>
      </c>
      <c r="V40">
        <v>6.6752000000000002</v>
      </c>
      <c r="W40">
        <f t="shared" si="13"/>
        <v>6.6752000000000002</v>
      </c>
      <c r="X40">
        <f t="shared" si="14"/>
        <v>6.6752000000000002</v>
      </c>
      <c r="Y40">
        <v>2.952</v>
      </c>
      <c r="Z40" s="10">
        <f t="shared" si="15"/>
        <v>2.952</v>
      </c>
      <c r="AA40" s="10">
        <f t="shared" si="16"/>
        <v>2.952</v>
      </c>
      <c r="AB40">
        <v>57.05</v>
      </c>
      <c r="AC40" s="6">
        <f t="shared" si="17"/>
        <v>57.05</v>
      </c>
      <c r="AD40" s="6">
        <f t="shared" si="18"/>
        <v>57.05</v>
      </c>
      <c r="AE40">
        <v>4</v>
      </c>
      <c r="AF40">
        <v>0</v>
      </c>
      <c r="AG40">
        <v>9.2848911032404793</v>
      </c>
      <c r="AH40">
        <v>3.876855730303773</v>
      </c>
      <c r="AI40" s="5"/>
      <c r="AL40" s="5"/>
      <c r="AM40" s="5"/>
      <c r="AP40" s="5"/>
      <c r="AQ40" s="5"/>
      <c r="AT40" s="5"/>
      <c r="AU40" s="5"/>
      <c r="AW40" s="4"/>
      <c r="AY40" s="4"/>
      <c r="BA40" s="4"/>
      <c r="BC40" s="4"/>
      <c r="BE40" s="4"/>
      <c r="BJ40" s="5"/>
      <c r="BK40" s="5"/>
      <c r="BN40" s="5"/>
      <c r="BO40" s="5"/>
      <c r="BR40" s="5"/>
      <c r="BS40" s="5"/>
      <c r="BV40" s="5"/>
      <c r="BW40" s="5"/>
      <c r="BZ40" s="5"/>
      <c r="CA40" s="5"/>
      <c r="CD40" s="5"/>
      <c r="CE40" s="5"/>
    </row>
    <row r="41" spans="1:83" x14ac:dyDescent="0.25">
      <c r="A41" s="2">
        <v>42648</v>
      </c>
      <c r="B41">
        <v>-5.3134867088035956E-2</v>
      </c>
      <c r="C41">
        <f t="shared" si="0"/>
        <v>-5.3134867088035956E-2</v>
      </c>
      <c r="D41">
        <f t="shared" si="1"/>
        <v>-5.3134867088035956E-2</v>
      </c>
      <c r="E41">
        <v>-0.30507514212456915</v>
      </c>
      <c r="F41">
        <f t="shared" si="2"/>
        <v>-0.30507514212456915</v>
      </c>
      <c r="G41">
        <f t="shared" si="3"/>
        <v>-0.30507514212456915</v>
      </c>
      <c r="H41">
        <v>1.2256169839704241E-3</v>
      </c>
      <c r="I41">
        <f t="shared" si="4"/>
        <v>1.2256169839704241E-3</v>
      </c>
      <c r="J41">
        <f t="shared" si="5"/>
        <v>1.2256169839704241E-3</v>
      </c>
      <c r="K41" s="8">
        <v>623</v>
      </c>
      <c r="L41" s="9">
        <f t="shared" si="6"/>
        <v>6.4361503683694279</v>
      </c>
      <c r="M41">
        <v>-1.2952674812968924E-2</v>
      </c>
      <c r="N41">
        <f t="shared" si="7"/>
        <v>-1.2952674812968924E-2</v>
      </c>
      <c r="O41">
        <f t="shared" si="8"/>
        <v>-1.2952674812968924E-2</v>
      </c>
      <c r="P41">
        <v>-5.3607337177883196E-3</v>
      </c>
      <c r="Q41">
        <f t="shared" si="9"/>
        <v>-5.3607337177883196E-3</v>
      </c>
      <c r="R41">
        <f t="shared" si="10"/>
        <v>-5.3607337177883196E-3</v>
      </c>
      <c r="S41">
        <v>0.89239999999999997</v>
      </c>
      <c r="T41">
        <f t="shared" si="11"/>
        <v>0.89239999999999997</v>
      </c>
      <c r="U41">
        <f t="shared" si="12"/>
        <v>0.89239999999999997</v>
      </c>
      <c r="V41">
        <v>6.6715999999999998</v>
      </c>
      <c r="W41">
        <f t="shared" si="13"/>
        <v>6.6715999999999998</v>
      </c>
      <c r="X41">
        <f t="shared" si="14"/>
        <v>6.6715999999999998</v>
      </c>
      <c r="Y41">
        <v>3.0409999999999999</v>
      </c>
      <c r="Z41" s="10">
        <f t="shared" si="15"/>
        <v>3.0409999999999999</v>
      </c>
      <c r="AA41" s="10">
        <f t="shared" si="16"/>
        <v>3.0409999999999999</v>
      </c>
      <c r="AB41">
        <v>57</v>
      </c>
      <c r="AC41" s="6">
        <f t="shared" si="17"/>
        <v>57</v>
      </c>
      <c r="AD41" s="6">
        <f t="shared" si="18"/>
        <v>57</v>
      </c>
      <c r="AE41">
        <v>5</v>
      </c>
      <c r="AF41">
        <v>4</v>
      </c>
      <c r="AG41">
        <v>9.3682838500421379</v>
      </c>
      <c r="AH41">
        <v>3.8955218853064908</v>
      </c>
      <c r="AI41" s="5"/>
      <c r="AL41" s="5"/>
      <c r="AM41" s="5"/>
      <c r="AP41" s="5"/>
      <c r="AQ41" s="5"/>
      <c r="AT41" s="5"/>
      <c r="AU41" s="5"/>
      <c r="AW41" s="4"/>
      <c r="AY41" s="4"/>
      <c r="BA41" s="4"/>
      <c r="BC41" s="4"/>
      <c r="BE41" s="4"/>
      <c r="BJ41" s="5"/>
      <c r="BK41" s="5"/>
      <c r="BN41" s="5"/>
      <c r="BO41" s="5"/>
      <c r="BR41" s="5"/>
      <c r="BS41" s="5"/>
      <c r="BV41" s="5"/>
      <c r="BW41" s="5"/>
      <c r="BZ41" s="5"/>
      <c r="CA41" s="5"/>
      <c r="CD41" s="5"/>
      <c r="CE41" s="5"/>
    </row>
    <row r="42" spans="1:83" x14ac:dyDescent="0.25">
      <c r="A42" s="2">
        <v>42655</v>
      </c>
      <c r="B42">
        <v>-1.0546379244311368E-2</v>
      </c>
      <c r="C42">
        <f t="shared" si="0"/>
        <v>-1.0546379244311368E-2</v>
      </c>
      <c r="D42">
        <f t="shared" si="1"/>
        <v>-1.0546379244311368E-2</v>
      </c>
      <c r="E42">
        <v>0.79419256825168738</v>
      </c>
      <c r="F42">
        <f t="shared" si="2"/>
        <v>0.79419256825168738</v>
      </c>
      <c r="G42">
        <f t="shared" si="3"/>
        <v>0.79419256825168738</v>
      </c>
      <c r="H42">
        <v>1.1385198988272834E-3</v>
      </c>
      <c r="I42">
        <f t="shared" si="4"/>
        <v>1.1385198988272834E-3</v>
      </c>
      <c r="J42">
        <f t="shared" si="5"/>
        <v>1.1385198988272834E-3</v>
      </c>
      <c r="K42" s="8">
        <v>642</v>
      </c>
      <c r="L42" s="9">
        <f t="shared" si="6"/>
        <v>6.4661447242376191</v>
      </c>
      <c r="M42">
        <v>-1.3608796422415659E-2</v>
      </c>
      <c r="N42">
        <f t="shared" si="7"/>
        <v>-1.3608796422415659E-2</v>
      </c>
      <c r="O42">
        <f t="shared" si="8"/>
        <v>-1.3608796422415659E-2</v>
      </c>
      <c r="P42">
        <v>-9.5151005867872701E-3</v>
      </c>
      <c r="Q42">
        <f t="shared" si="9"/>
        <v>-9.5151005867872701E-3</v>
      </c>
      <c r="R42">
        <f t="shared" si="10"/>
        <v>-9.5151005867872701E-3</v>
      </c>
      <c r="S42">
        <v>0.90839999999999999</v>
      </c>
      <c r="T42">
        <f t="shared" si="11"/>
        <v>0.90839999999999999</v>
      </c>
      <c r="U42">
        <f t="shared" si="12"/>
        <v>0.90839999999999999</v>
      </c>
      <c r="V42">
        <v>6.7190000000000003</v>
      </c>
      <c r="W42">
        <f t="shared" si="13"/>
        <v>6.7190000000000003</v>
      </c>
      <c r="X42">
        <f t="shared" si="14"/>
        <v>6.7190000000000003</v>
      </c>
      <c r="Y42">
        <v>3.21</v>
      </c>
      <c r="Z42" s="10">
        <f t="shared" si="15"/>
        <v>3.21</v>
      </c>
      <c r="AA42" s="10">
        <f t="shared" si="16"/>
        <v>3.21</v>
      </c>
      <c r="AB42">
        <v>55.05</v>
      </c>
      <c r="AC42" s="6">
        <f t="shared" si="17"/>
        <v>55.05</v>
      </c>
      <c r="AD42" s="6">
        <f t="shared" si="18"/>
        <v>55.05</v>
      </c>
      <c r="AE42">
        <v>5</v>
      </c>
      <c r="AF42">
        <v>5</v>
      </c>
      <c r="AG42">
        <v>9.483720659717104</v>
      </c>
      <c r="AH42">
        <v>3.8955218853064908</v>
      </c>
      <c r="AI42" s="5"/>
      <c r="AL42" s="5"/>
      <c r="AM42" s="5"/>
      <c r="AP42" s="5"/>
      <c r="AQ42" s="5"/>
      <c r="AT42" s="5"/>
      <c r="AU42" s="5"/>
      <c r="AW42" s="4"/>
      <c r="AY42" s="4"/>
      <c r="BA42" s="4"/>
      <c r="BC42" s="4"/>
      <c r="BE42" s="4"/>
      <c r="BJ42" s="5"/>
      <c r="BK42" s="5"/>
      <c r="BN42" s="5"/>
      <c r="BO42" s="5"/>
      <c r="BR42" s="5"/>
      <c r="BS42" s="5"/>
      <c r="BV42" s="5"/>
      <c r="BW42" s="5"/>
      <c r="BZ42" s="5"/>
      <c r="CA42" s="5"/>
      <c r="CD42" s="5"/>
      <c r="CE42" s="5"/>
    </row>
    <row r="43" spans="1:83" x14ac:dyDescent="0.25">
      <c r="A43" s="2">
        <v>42662</v>
      </c>
      <c r="B43">
        <v>5.3213147805743618E-3</v>
      </c>
      <c r="C43">
        <f t="shared" si="0"/>
        <v>5.3213147805743618E-3</v>
      </c>
      <c r="D43">
        <f t="shared" si="1"/>
        <v>5.3213147805743618E-3</v>
      </c>
      <c r="E43">
        <v>-0.14419680146163974</v>
      </c>
      <c r="F43">
        <f t="shared" si="2"/>
        <v>-0.14419680146163974</v>
      </c>
      <c r="G43">
        <f t="shared" si="3"/>
        <v>-0.14419680146163974</v>
      </c>
      <c r="H43">
        <v>1.1006020402772616E-3</v>
      </c>
      <c r="I43">
        <f t="shared" si="4"/>
        <v>1.1006020402772616E-3</v>
      </c>
      <c r="J43">
        <f t="shared" si="5"/>
        <v>1.1006020402772616E-3</v>
      </c>
      <c r="K43" s="8">
        <v>629</v>
      </c>
      <c r="L43" s="9">
        <f t="shared" si="6"/>
        <v>6.4457198193855785</v>
      </c>
      <c r="M43">
        <v>8.1300320275929094E-3</v>
      </c>
      <c r="N43">
        <f t="shared" si="7"/>
        <v>8.1300320275929094E-3</v>
      </c>
      <c r="O43">
        <f t="shared" si="8"/>
        <v>8.1300320275929094E-3</v>
      </c>
      <c r="P43">
        <v>2.388815883861784E-3</v>
      </c>
      <c r="Q43">
        <f t="shared" si="9"/>
        <v>2.388815883861784E-3</v>
      </c>
      <c r="R43">
        <f t="shared" si="10"/>
        <v>2.388815883861784E-3</v>
      </c>
      <c r="S43">
        <v>0.9113</v>
      </c>
      <c r="T43">
        <f t="shared" si="11"/>
        <v>0.9113</v>
      </c>
      <c r="U43">
        <f t="shared" si="12"/>
        <v>0.9113</v>
      </c>
      <c r="V43">
        <v>6.7378999999999998</v>
      </c>
      <c r="W43">
        <f t="shared" si="13"/>
        <v>6.7378999999999998</v>
      </c>
      <c r="X43">
        <f t="shared" si="14"/>
        <v>6.7378999999999998</v>
      </c>
      <c r="Y43">
        <v>3.17</v>
      </c>
      <c r="Z43" s="10">
        <f t="shared" si="15"/>
        <v>3.17</v>
      </c>
      <c r="AA43" s="10">
        <f t="shared" si="16"/>
        <v>3.17</v>
      </c>
      <c r="AB43">
        <v>57.55</v>
      </c>
      <c r="AC43" s="6">
        <f t="shared" si="17"/>
        <v>57.55</v>
      </c>
      <c r="AD43" s="6">
        <f t="shared" si="18"/>
        <v>57.55</v>
      </c>
      <c r="AE43">
        <v>0</v>
      </c>
      <c r="AF43">
        <v>4</v>
      </c>
      <c r="AG43">
        <v>9.3090991439994468</v>
      </c>
      <c r="AH43">
        <v>3.8955218853064908</v>
      </c>
      <c r="AI43" s="5"/>
      <c r="AL43" s="5"/>
      <c r="AM43" s="5"/>
      <c r="AP43" s="5"/>
      <c r="AQ43" s="5"/>
      <c r="AT43" s="5"/>
      <c r="AU43" s="5"/>
      <c r="AW43" s="4"/>
      <c r="AY43" s="4"/>
      <c r="BA43" s="4"/>
      <c r="BC43" s="4"/>
      <c r="BE43" s="4"/>
      <c r="BJ43" s="5"/>
      <c r="BK43" s="5"/>
      <c r="BN43" s="5"/>
      <c r="BO43" s="5"/>
      <c r="BR43" s="5"/>
      <c r="BS43" s="5"/>
      <c r="BV43" s="5"/>
      <c r="BW43" s="5"/>
      <c r="BZ43" s="5"/>
      <c r="CA43" s="5"/>
      <c r="CD43" s="5"/>
      <c r="CE43" s="5"/>
    </row>
    <row r="44" spans="1:83" x14ac:dyDescent="0.25">
      <c r="A44" s="2">
        <v>42669</v>
      </c>
      <c r="B44">
        <v>1.9310227250790464E-2</v>
      </c>
      <c r="C44">
        <f t="shared" si="0"/>
        <v>1.9310227250790464E-2</v>
      </c>
      <c r="D44">
        <f t="shared" si="1"/>
        <v>1.9310227250790464E-2</v>
      </c>
      <c r="E44">
        <v>0.38008904216496381</v>
      </c>
      <c r="F44">
        <f t="shared" si="2"/>
        <v>0.38008904216496381</v>
      </c>
      <c r="G44">
        <f t="shared" si="3"/>
        <v>0.38008904216496381</v>
      </c>
      <c r="H44">
        <v>1.0856097744040437E-3</v>
      </c>
      <c r="I44">
        <f t="shared" si="4"/>
        <v>1.0856097744040437E-3</v>
      </c>
      <c r="J44">
        <f t="shared" si="5"/>
        <v>1.0856097744040437E-3</v>
      </c>
      <c r="K44" s="8">
        <v>629</v>
      </c>
      <c r="L44" s="9">
        <f t="shared" si="6"/>
        <v>6.4457198193855785</v>
      </c>
      <c r="M44">
        <v>2.370481543034297E-2</v>
      </c>
      <c r="N44">
        <f t="shared" si="7"/>
        <v>2.370481543034297E-2</v>
      </c>
      <c r="O44">
        <f t="shared" si="8"/>
        <v>2.3498000000000002E-2</v>
      </c>
      <c r="P44">
        <v>-2.2665343361229738E-3</v>
      </c>
      <c r="Q44">
        <f t="shared" si="9"/>
        <v>-2.2665343361229738E-3</v>
      </c>
      <c r="R44">
        <f t="shared" si="10"/>
        <v>-2.2665343361229738E-3</v>
      </c>
      <c r="S44">
        <v>0.91659999999999997</v>
      </c>
      <c r="T44">
        <f t="shared" si="11"/>
        <v>0.91659999999999997</v>
      </c>
      <c r="U44">
        <f t="shared" si="12"/>
        <v>0.91659999999999997</v>
      </c>
      <c r="V44">
        <v>6.7712000000000003</v>
      </c>
      <c r="W44">
        <f t="shared" si="13"/>
        <v>6.7712000000000003</v>
      </c>
      <c r="X44">
        <f t="shared" si="14"/>
        <v>6.7712000000000003</v>
      </c>
      <c r="Y44">
        <v>2.7309999999999999</v>
      </c>
      <c r="Z44" s="10">
        <f t="shared" si="15"/>
        <v>2.7309999999999999</v>
      </c>
      <c r="AA44" s="10">
        <f t="shared" si="16"/>
        <v>2.7309999999999999</v>
      </c>
      <c r="AB44">
        <v>61.15</v>
      </c>
      <c r="AC44" s="6">
        <f t="shared" si="17"/>
        <v>61.15</v>
      </c>
      <c r="AD44" s="6">
        <f t="shared" si="18"/>
        <v>61.15</v>
      </c>
      <c r="AE44">
        <v>2</v>
      </c>
      <c r="AF44">
        <v>9</v>
      </c>
      <c r="AG44">
        <v>9.2863750582521796</v>
      </c>
      <c r="AH44">
        <v>3.8955218853064908</v>
      </c>
      <c r="AI44" s="5"/>
      <c r="AL44" s="5"/>
      <c r="AM44" s="5"/>
      <c r="AP44" s="5"/>
      <c r="AQ44" s="5"/>
      <c r="AT44" s="5"/>
      <c r="AU44" s="5"/>
      <c r="AW44" s="4"/>
      <c r="AY44" s="4"/>
      <c r="BA44" s="4"/>
      <c r="BC44" s="4"/>
      <c r="BE44" s="4"/>
      <c r="BJ44" s="5"/>
      <c r="BK44" s="5"/>
      <c r="BN44" s="5"/>
      <c r="BO44" s="5"/>
      <c r="BR44" s="5"/>
      <c r="BS44" s="5"/>
      <c r="BV44" s="5"/>
      <c r="BW44" s="5"/>
      <c r="BZ44" s="5"/>
      <c r="CA44" s="5"/>
      <c r="CD44" s="5"/>
      <c r="CE44" s="5"/>
    </row>
    <row r="45" spans="1:83" x14ac:dyDescent="0.25">
      <c r="A45" s="2">
        <v>42676</v>
      </c>
      <c r="B45">
        <v>4.7016005762056371E-4</v>
      </c>
      <c r="C45">
        <f t="shared" si="0"/>
        <v>4.7016005762056371E-4</v>
      </c>
      <c r="D45">
        <f t="shared" si="1"/>
        <v>4.7016005762056371E-4</v>
      </c>
      <c r="E45">
        <v>-0.20997177905182254</v>
      </c>
      <c r="F45">
        <f t="shared" si="2"/>
        <v>-0.20997177905182254</v>
      </c>
      <c r="G45">
        <f t="shared" si="3"/>
        <v>-0.20997177905182254</v>
      </c>
      <c r="H45">
        <v>1.4287323957103673E-3</v>
      </c>
      <c r="I45">
        <f t="shared" si="4"/>
        <v>1.4287323957103673E-3</v>
      </c>
      <c r="J45">
        <f t="shared" si="5"/>
        <v>1.4287323957103673E-3</v>
      </c>
      <c r="K45" s="8">
        <v>639</v>
      </c>
      <c r="L45" s="9">
        <f t="shared" si="6"/>
        <v>6.4614681763537174</v>
      </c>
      <c r="M45">
        <v>3.1033899045927412E-3</v>
      </c>
      <c r="N45">
        <f t="shared" si="7"/>
        <v>3.1033899045927412E-3</v>
      </c>
      <c r="O45">
        <f t="shared" si="8"/>
        <v>3.1033899045927412E-3</v>
      </c>
      <c r="P45">
        <v>-1.9393012306420286E-2</v>
      </c>
      <c r="Q45">
        <f t="shared" si="9"/>
        <v>-1.9393012306420286E-2</v>
      </c>
      <c r="R45">
        <f t="shared" si="10"/>
        <v>-1.9393012306420286E-2</v>
      </c>
      <c r="S45">
        <v>0.90110000000000001</v>
      </c>
      <c r="T45">
        <f t="shared" si="11"/>
        <v>0.90110000000000001</v>
      </c>
      <c r="U45">
        <f t="shared" si="12"/>
        <v>0.90110000000000001</v>
      </c>
      <c r="V45">
        <v>6.7569999999999997</v>
      </c>
      <c r="W45">
        <f t="shared" si="13"/>
        <v>6.7569999999999997</v>
      </c>
      <c r="X45">
        <f t="shared" si="14"/>
        <v>6.7569999999999997</v>
      </c>
      <c r="Y45">
        <v>2.7919999999999998</v>
      </c>
      <c r="Z45" s="10">
        <f t="shared" si="15"/>
        <v>2.7919999999999998</v>
      </c>
      <c r="AA45" s="10">
        <f t="shared" si="16"/>
        <v>2.7919999999999998</v>
      </c>
      <c r="AB45">
        <v>63.05</v>
      </c>
      <c r="AC45" s="6">
        <f t="shared" si="17"/>
        <v>63.05</v>
      </c>
      <c r="AD45" s="6">
        <f t="shared" si="18"/>
        <v>63.05</v>
      </c>
      <c r="AE45">
        <v>5</v>
      </c>
      <c r="AF45">
        <v>0</v>
      </c>
      <c r="AG45">
        <v>9.4530512287829218</v>
      </c>
      <c r="AH45">
        <v>4.2041829826825659</v>
      </c>
      <c r="AI45" s="5"/>
      <c r="AL45" s="5"/>
      <c r="AM45" s="5"/>
      <c r="AP45" s="5"/>
      <c r="AQ45" s="5"/>
      <c r="AT45" s="5"/>
      <c r="AU45" s="5"/>
      <c r="AW45" s="4"/>
      <c r="AY45" s="4"/>
      <c r="BA45" s="4"/>
      <c r="BC45" s="4"/>
      <c r="BE45" s="4"/>
      <c r="BJ45" s="5"/>
      <c r="BK45" s="5"/>
      <c r="BN45" s="5"/>
      <c r="BO45" s="5"/>
      <c r="BR45" s="5"/>
      <c r="BS45" s="5"/>
      <c r="BV45" s="5"/>
      <c r="BW45" s="5"/>
      <c r="BZ45" s="5"/>
      <c r="CA45" s="5"/>
      <c r="CD45" s="5"/>
      <c r="CE45" s="5"/>
    </row>
    <row r="46" spans="1:83" x14ac:dyDescent="0.25">
      <c r="A46" s="2">
        <v>42683</v>
      </c>
      <c r="B46">
        <v>-1.7130481414521972E-2</v>
      </c>
      <c r="C46">
        <f t="shared" si="0"/>
        <v>-1.7130481414521972E-2</v>
      </c>
      <c r="D46">
        <f t="shared" si="1"/>
        <v>-1.7130481414521972E-2</v>
      </c>
      <c r="E46">
        <v>0.61789474943884393</v>
      </c>
      <c r="F46">
        <f t="shared" si="2"/>
        <v>0.61789474943884393</v>
      </c>
      <c r="G46">
        <f t="shared" si="3"/>
        <v>0.61789474943884393</v>
      </c>
      <c r="H46">
        <v>1.7461768455521072E-3</v>
      </c>
      <c r="I46">
        <f t="shared" si="4"/>
        <v>1.7461768455521072E-3</v>
      </c>
      <c r="J46">
        <f t="shared" si="5"/>
        <v>1.7461768455521072E-3</v>
      </c>
      <c r="K46" s="8">
        <v>630</v>
      </c>
      <c r="L46" s="9">
        <f t="shared" si="6"/>
        <v>6.4473058625412127</v>
      </c>
      <c r="M46">
        <v>2.1418610185624412E-3</v>
      </c>
      <c r="N46">
        <f t="shared" si="7"/>
        <v>2.1418610185624412E-3</v>
      </c>
      <c r="O46">
        <f t="shared" si="8"/>
        <v>2.1418610185624412E-3</v>
      </c>
      <c r="P46">
        <v>3.1135337920524329E-2</v>
      </c>
      <c r="Q46">
        <f t="shared" si="9"/>
        <v>3.1135337920524329E-2</v>
      </c>
      <c r="R46">
        <f t="shared" si="10"/>
        <v>2.3244000000000001E-2</v>
      </c>
      <c r="S46">
        <v>0.91659999999999997</v>
      </c>
      <c r="T46">
        <f t="shared" si="11"/>
        <v>0.91659999999999997</v>
      </c>
      <c r="U46">
        <f t="shared" si="12"/>
        <v>0.91659999999999997</v>
      </c>
      <c r="V46">
        <v>6.78</v>
      </c>
      <c r="W46">
        <f t="shared" si="13"/>
        <v>6.78</v>
      </c>
      <c r="X46">
        <f t="shared" si="14"/>
        <v>6.78</v>
      </c>
      <c r="Y46">
        <v>2.69</v>
      </c>
      <c r="Z46" s="10">
        <f t="shared" si="15"/>
        <v>2.69</v>
      </c>
      <c r="AA46" s="10">
        <f t="shared" si="16"/>
        <v>2.69</v>
      </c>
      <c r="AB46">
        <v>62.75</v>
      </c>
      <c r="AC46" s="6">
        <f t="shared" si="17"/>
        <v>62.75</v>
      </c>
      <c r="AD46" s="6">
        <f t="shared" si="18"/>
        <v>62.75</v>
      </c>
      <c r="AE46">
        <v>7</v>
      </c>
      <c r="AF46">
        <v>9</v>
      </c>
      <c r="AG46">
        <v>9.6168049804174309</v>
      </c>
      <c r="AH46">
        <v>4.3329270825364281</v>
      </c>
      <c r="AI46" s="5"/>
      <c r="AL46" s="5"/>
      <c r="AM46" s="5"/>
      <c r="AP46" s="5"/>
      <c r="AQ46" s="5"/>
      <c r="AT46" s="5"/>
      <c r="AU46" s="5"/>
      <c r="AW46" s="4"/>
      <c r="AY46" s="4"/>
      <c r="BA46" s="4"/>
      <c r="BC46" s="4"/>
      <c r="BE46" s="4"/>
      <c r="BJ46" s="5"/>
      <c r="BK46" s="5"/>
      <c r="BN46" s="5"/>
      <c r="BO46" s="5"/>
      <c r="BR46" s="5"/>
      <c r="BS46" s="5"/>
      <c r="BV46" s="5"/>
      <c r="BW46" s="5"/>
      <c r="BZ46" s="5"/>
      <c r="CA46" s="5"/>
      <c r="CD46" s="5"/>
      <c r="CE46" s="5"/>
    </row>
    <row r="47" spans="1:83" x14ac:dyDescent="0.25">
      <c r="A47" s="2">
        <v>42690</v>
      </c>
      <c r="B47">
        <v>-9.8898914133504229E-3</v>
      </c>
      <c r="C47">
        <f t="shared" si="0"/>
        <v>-9.8898914133504229E-3</v>
      </c>
      <c r="D47">
        <f t="shared" si="1"/>
        <v>-9.8898914133504229E-3</v>
      </c>
      <c r="E47">
        <v>0.43192782134816854</v>
      </c>
      <c r="F47">
        <f t="shared" si="2"/>
        <v>0.43192782134816854</v>
      </c>
      <c r="G47">
        <f t="shared" si="3"/>
        <v>0.43192782134816854</v>
      </c>
      <c r="H47">
        <v>1.892854557535371E-3</v>
      </c>
      <c r="I47">
        <f t="shared" si="4"/>
        <v>1.892854557535371E-3</v>
      </c>
      <c r="J47">
        <f t="shared" si="5"/>
        <v>1.892854557535371E-3</v>
      </c>
      <c r="K47" s="8">
        <v>639</v>
      </c>
      <c r="L47" s="9">
        <f t="shared" si="6"/>
        <v>6.4614681763537174</v>
      </c>
      <c r="M47">
        <v>-2.7784421092746987E-2</v>
      </c>
      <c r="N47">
        <f t="shared" si="7"/>
        <v>-2.1441999999999999E-2</v>
      </c>
      <c r="O47">
        <f t="shared" si="8"/>
        <v>-2.1441999999999999E-2</v>
      </c>
      <c r="P47">
        <v>6.3237571705493344E-3</v>
      </c>
      <c r="Q47">
        <f t="shared" si="9"/>
        <v>6.3237571705493344E-3</v>
      </c>
      <c r="R47">
        <f t="shared" si="10"/>
        <v>6.3237571705493344E-3</v>
      </c>
      <c r="S47">
        <v>0.93540000000000001</v>
      </c>
      <c r="T47">
        <f t="shared" si="11"/>
        <v>0.93540000000000001</v>
      </c>
      <c r="U47">
        <f t="shared" si="12"/>
        <v>0.93540000000000001</v>
      </c>
      <c r="V47">
        <v>6.8803999999999998</v>
      </c>
      <c r="W47">
        <f t="shared" si="13"/>
        <v>6.8803999999999998</v>
      </c>
      <c r="X47">
        <f t="shared" si="14"/>
        <v>6.8803999999999998</v>
      </c>
      <c r="Y47">
        <v>2.7639999999999998</v>
      </c>
      <c r="Z47" s="10">
        <f t="shared" si="15"/>
        <v>2.7639999999999998</v>
      </c>
      <c r="AA47" s="10">
        <f t="shared" si="16"/>
        <v>2.7639999999999998</v>
      </c>
      <c r="AB47">
        <v>59.95</v>
      </c>
      <c r="AC47" s="6">
        <f t="shared" si="17"/>
        <v>59.95</v>
      </c>
      <c r="AD47" s="6">
        <f t="shared" si="18"/>
        <v>59.95</v>
      </c>
      <c r="AE47">
        <v>12</v>
      </c>
      <c r="AF47">
        <v>0</v>
      </c>
      <c r="AG47">
        <v>9.6075044550449604</v>
      </c>
      <c r="AH47">
        <v>4.1883382239785361</v>
      </c>
      <c r="AI47" s="5"/>
      <c r="AL47" s="5"/>
      <c r="AM47" s="5"/>
      <c r="AP47" s="5"/>
      <c r="AQ47" s="5"/>
      <c r="AT47" s="5"/>
      <c r="AU47" s="5"/>
      <c r="AW47" s="4"/>
      <c r="AY47" s="4"/>
      <c r="BA47" s="4"/>
      <c r="BC47" s="4"/>
      <c r="BE47" s="4"/>
      <c r="BJ47" s="5"/>
      <c r="BK47" s="5"/>
      <c r="BN47" s="5"/>
      <c r="BO47" s="5"/>
      <c r="BR47" s="5"/>
      <c r="BS47" s="5"/>
      <c r="BV47" s="5"/>
      <c r="BW47" s="5"/>
      <c r="BZ47" s="5"/>
      <c r="CA47" s="5"/>
      <c r="CD47" s="5"/>
      <c r="CE47" s="5"/>
    </row>
    <row r="48" spans="1:83" x14ac:dyDescent="0.25">
      <c r="A48" s="2">
        <v>42697</v>
      </c>
      <c r="B48">
        <v>-3.7222645761245711E-2</v>
      </c>
      <c r="C48">
        <f t="shared" si="0"/>
        <v>-3.7222645761245711E-2</v>
      </c>
      <c r="D48">
        <f t="shared" si="1"/>
        <v>-3.7222645761245711E-2</v>
      </c>
      <c r="E48">
        <v>-0.62151551215585388</v>
      </c>
      <c r="F48">
        <f t="shared" si="2"/>
        <v>-0.62151551215585388</v>
      </c>
      <c r="G48">
        <f t="shared" si="3"/>
        <v>-0.62151551215585388</v>
      </c>
      <c r="H48">
        <v>1.6552438802706797E-3</v>
      </c>
      <c r="I48">
        <f t="shared" si="4"/>
        <v>1.6552438802706797E-3</v>
      </c>
      <c r="J48">
        <f t="shared" si="5"/>
        <v>1.6552438802706797E-3</v>
      </c>
      <c r="K48" s="8">
        <v>616</v>
      </c>
      <c r="L48" s="9">
        <f t="shared" si="6"/>
        <v>6.4248690239053881</v>
      </c>
      <c r="M48">
        <v>2.1494895493280302E-2</v>
      </c>
      <c r="N48">
        <f t="shared" si="7"/>
        <v>2.1494895493280302E-2</v>
      </c>
      <c r="O48">
        <f t="shared" si="8"/>
        <v>2.1494895493280302E-2</v>
      </c>
      <c r="P48">
        <v>1.2761045666348907E-2</v>
      </c>
      <c r="Q48">
        <f t="shared" si="9"/>
        <v>1.2761045666348907E-2</v>
      </c>
      <c r="R48">
        <f t="shared" si="10"/>
        <v>1.2761045666348907E-2</v>
      </c>
      <c r="S48">
        <v>0.94740000000000002</v>
      </c>
      <c r="T48">
        <f t="shared" si="11"/>
        <v>0.94740000000000002</v>
      </c>
      <c r="U48">
        <f t="shared" si="12"/>
        <v>0.94740000000000002</v>
      </c>
      <c r="V48">
        <v>6.9202000000000004</v>
      </c>
      <c r="W48">
        <f t="shared" si="13"/>
        <v>6.9202000000000004</v>
      </c>
      <c r="X48">
        <f t="shared" si="14"/>
        <v>6.918825</v>
      </c>
      <c r="Y48">
        <v>3.0259999999999998</v>
      </c>
      <c r="Z48" s="10">
        <f t="shared" si="15"/>
        <v>3.0259999999999998</v>
      </c>
      <c r="AA48" s="10">
        <f t="shared" si="16"/>
        <v>3.0259999999999998</v>
      </c>
      <c r="AB48">
        <v>57.45</v>
      </c>
      <c r="AC48" s="6">
        <f t="shared" si="17"/>
        <v>57.45</v>
      </c>
      <c r="AD48" s="6">
        <f t="shared" si="18"/>
        <v>57.45</v>
      </c>
      <c r="AE48">
        <v>2</v>
      </c>
      <c r="AF48">
        <v>0</v>
      </c>
      <c r="AG48">
        <v>9.4940144230304249</v>
      </c>
      <c r="AH48">
        <v>4.1970179553979241</v>
      </c>
      <c r="AI48" s="5"/>
      <c r="AL48" s="5"/>
      <c r="AM48" s="5"/>
      <c r="AP48" s="5"/>
      <c r="AQ48" s="5"/>
      <c r="AT48" s="5"/>
      <c r="AU48" s="5"/>
      <c r="AW48" s="4"/>
      <c r="AY48" s="4"/>
      <c r="BA48" s="4"/>
      <c r="BC48" s="4"/>
      <c r="BE48" s="4"/>
      <c r="BJ48" s="5"/>
      <c r="BK48" s="5"/>
      <c r="BN48" s="5"/>
      <c r="BO48" s="5"/>
      <c r="BR48" s="5"/>
      <c r="BS48" s="5"/>
      <c r="BV48" s="5"/>
      <c r="BW48" s="5"/>
      <c r="BZ48" s="5"/>
      <c r="CA48" s="5"/>
      <c r="CD48" s="5"/>
      <c r="CE48" s="5"/>
    </row>
    <row r="49" spans="1:83" x14ac:dyDescent="0.25">
      <c r="A49" s="2">
        <v>42704</v>
      </c>
      <c r="B49">
        <v>-3.0846846134307226E-2</v>
      </c>
      <c r="C49">
        <f t="shared" si="0"/>
        <v>-3.0846846134307226E-2</v>
      </c>
      <c r="D49">
        <f t="shared" si="1"/>
        <v>-3.0846846134307226E-2</v>
      </c>
      <c r="E49">
        <v>0.12093141346060078</v>
      </c>
      <c r="F49">
        <f t="shared" si="2"/>
        <v>0.12093141346060078</v>
      </c>
      <c r="G49">
        <f t="shared" si="3"/>
        <v>0.12093141346060078</v>
      </c>
      <c r="H49">
        <v>1.2018912046143084E-3</v>
      </c>
      <c r="I49">
        <f t="shared" si="4"/>
        <v>1.2018912046143084E-3</v>
      </c>
      <c r="J49">
        <f t="shared" si="5"/>
        <v>1.2018912046143084E-3</v>
      </c>
      <c r="K49" s="8">
        <v>602</v>
      </c>
      <c r="L49" s="9">
        <f t="shared" si="6"/>
        <v>6.4019171967271857</v>
      </c>
      <c r="M49">
        <v>-3.8259206121473862E-3</v>
      </c>
      <c r="N49">
        <f t="shared" si="7"/>
        <v>-3.8259206121473862E-3</v>
      </c>
      <c r="O49">
        <f t="shared" si="8"/>
        <v>-3.8259206121473862E-3</v>
      </c>
      <c r="P49">
        <v>-2.6805726249758167E-3</v>
      </c>
      <c r="Q49">
        <f t="shared" si="9"/>
        <v>-2.6805726249758167E-3</v>
      </c>
      <c r="R49">
        <f t="shared" si="10"/>
        <v>-2.6805726249758167E-3</v>
      </c>
      <c r="S49">
        <v>0.94450000000000001</v>
      </c>
      <c r="T49">
        <f t="shared" si="11"/>
        <v>0.94450000000000001</v>
      </c>
      <c r="U49">
        <f t="shared" si="12"/>
        <v>0.94450000000000001</v>
      </c>
      <c r="V49">
        <v>6.8868</v>
      </c>
      <c r="W49">
        <f t="shared" si="13"/>
        <v>6.8868</v>
      </c>
      <c r="X49">
        <f t="shared" si="14"/>
        <v>6.8868</v>
      </c>
      <c r="Y49">
        <v>3.3519999999999999</v>
      </c>
      <c r="Z49" s="10">
        <f t="shared" si="15"/>
        <v>3.3519999999999999</v>
      </c>
      <c r="AA49" s="10">
        <f t="shared" si="16"/>
        <v>3.3519999999999999</v>
      </c>
      <c r="AB49">
        <v>52.95</v>
      </c>
      <c r="AC49" s="6">
        <f t="shared" si="17"/>
        <v>52.95</v>
      </c>
      <c r="AD49" s="6">
        <f t="shared" si="18"/>
        <v>52.95</v>
      </c>
      <c r="AE49">
        <v>17</v>
      </c>
      <c r="AF49">
        <v>4</v>
      </c>
      <c r="AG49">
        <v>9.564091044397669</v>
      </c>
      <c r="AH49">
        <v>4.3334367535589591</v>
      </c>
      <c r="AI49" s="5"/>
      <c r="AL49" s="5"/>
      <c r="AM49" s="5"/>
      <c r="AP49" s="5"/>
      <c r="AQ49" s="5"/>
      <c r="AT49" s="5"/>
      <c r="AU49" s="5"/>
      <c r="AW49" s="4"/>
      <c r="AY49" s="4"/>
      <c r="BA49" s="4"/>
      <c r="BC49" s="4"/>
      <c r="BE49" s="4"/>
      <c r="BJ49" s="5"/>
      <c r="BK49" s="5"/>
      <c r="BN49" s="5"/>
      <c r="BO49" s="5"/>
      <c r="BR49" s="5"/>
      <c r="BS49" s="5"/>
      <c r="BV49" s="5"/>
      <c r="BW49" s="5"/>
      <c r="BZ49" s="5"/>
      <c r="CA49" s="5"/>
      <c r="CD49" s="5"/>
      <c r="CE49" s="5"/>
    </row>
    <row r="50" spans="1:83" x14ac:dyDescent="0.25">
      <c r="A50" s="2">
        <v>42711</v>
      </c>
      <c r="B50">
        <v>-2.4915970270634948E-2</v>
      </c>
      <c r="C50">
        <f t="shared" si="0"/>
        <v>-2.4915970270634948E-2</v>
      </c>
      <c r="D50">
        <f t="shared" si="1"/>
        <v>-2.4915970270634948E-2</v>
      </c>
      <c r="E50">
        <v>0.94732270838139376</v>
      </c>
      <c r="F50">
        <f t="shared" si="2"/>
        <v>0.94732270838139376</v>
      </c>
      <c r="G50">
        <f t="shared" si="3"/>
        <v>0.94732270838139376</v>
      </c>
      <c r="H50">
        <v>1.7234151942338272E-3</v>
      </c>
      <c r="I50">
        <f t="shared" si="4"/>
        <v>1.7234151942338272E-3</v>
      </c>
      <c r="J50">
        <f t="shared" si="5"/>
        <v>1.7234151942338272E-3</v>
      </c>
      <c r="K50" s="8">
        <v>645</v>
      </c>
      <c r="L50" s="9">
        <f t="shared" si="6"/>
        <v>6.4707995037826018</v>
      </c>
      <c r="M50">
        <v>9.6017762842063681E-4</v>
      </c>
      <c r="N50">
        <f t="shared" si="7"/>
        <v>9.6017762842063681E-4</v>
      </c>
      <c r="O50">
        <f t="shared" si="8"/>
        <v>9.6017762842063681E-4</v>
      </c>
      <c r="P50">
        <v>1.9346845729524643E-2</v>
      </c>
      <c r="Q50">
        <f t="shared" si="9"/>
        <v>1.9346845729524643E-2</v>
      </c>
      <c r="R50">
        <f t="shared" si="10"/>
        <v>1.9346845729524643E-2</v>
      </c>
      <c r="S50">
        <v>0.93</v>
      </c>
      <c r="T50">
        <f t="shared" si="11"/>
        <v>0.93</v>
      </c>
      <c r="U50">
        <f t="shared" si="12"/>
        <v>0.93</v>
      </c>
      <c r="V50">
        <v>6.8804999999999996</v>
      </c>
      <c r="W50">
        <f t="shared" si="13"/>
        <v>6.8804999999999996</v>
      </c>
      <c r="X50">
        <f t="shared" si="14"/>
        <v>6.8804999999999996</v>
      </c>
      <c r="Y50">
        <v>3.6030000000000002</v>
      </c>
      <c r="Z50" s="10">
        <f t="shared" si="15"/>
        <v>3.6030000000000002</v>
      </c>
      <c r="AA50" s="10">
        <f t="shared" si="16"/>
        <v>3.3929999999999998</v>
      </c>
      <c r="AB50">
        <v>52.55</v>
      </c>
      <c r="AC50" s="6">
        <f t="shared" si="17"/>
        <v>52.55</v>
      </c>
      <c r="AD50" s="6">
        <f t="shared" si="18"/>
        <v>52.55</v>
      </c>
      <c r="AE50">
        <v>2</v>
      </c>
      <c r="AF50">
        <v>0</v>
      </c>
      <c r="AG50">
        <v>9.4738578174286658</v>
      </c>
      <c r="AH50">
        <v>4.3902755042584625</v>
      </c>
      <c r="AI50" s="5"/>
      <c r="AL50" s="5"/>
      <c r="AM50" s="5"/>
      <c r="AP50" s="5"/>
      <c r="AQ50" s="5"/>
      <c r="AT50" s="5"/>
      <c r="AU50" s="5"/>
      <c r="AW50" s="4"/>
      <c r="AY50" s="4"/>
      <c r="BA50" s="4"/>
      <c r="BC50" s="4"/>
      <c r="BE50" s="4"/>
      <c r="BJ50" s="5"/>
      <c r="BK50" s="5"/>
      <c r="BN50" s="5"/>
      <c r="BO50" s="5"/>
      <c r="BR50" s="5"/>
      <c r="BS50" s="5"/>
      <c r="BV50" s="5"/>
      <c r="BW50" s="5"/>
      <c r="BZ50" s="5"/>
      <c r="CA50" s="5"/>
      <c r="CD50" s="5"/>
      <c r="CE50" s="5"/>
    </row>
    <row r="51" spans="1:83" x14ac:dyDescent="0.25">
      <c r="A51" s="2">
        <v>42718</v>
      </c>
      <c r="B51">
        <v>-6.2393066261461679E-3</v>
      </c>
      <c r="C51">
        <f t="shared" si="0"/>
        <v>-6.2393066261461679E-3</v>
      </c>
      <c r="D51">
        <f t="shared" si="1"/>
        <v>-6.2393066261461679E-3</v>
      </c>
      <c r="E51">
        <v>-0.79474980812256302</v>
      </c>
      <c r="F51">
        <f t="shared" si="2"/>
        <v>-0.77055600000000002</v>
      </c>
      <c r="G51">
        <f t="shared" si="3"/>
        <v>-0.77055600000000002</v>
      </c>
      <c r="H51">
        <v>1.0728435957451949E-3</v>
      </c>
      <c r="I51">
        <f t="shared" si="4"/>
        <v>1.0728435957451949E-3</v>
      </c>
      <c r="J51">
        <f t="shared" si="5"/>
        <v>1.0728435957451949E-3</v>
      </c>
      <c r="K51" s="8">
        <v>620</v>
      </c>
      <c r="L51" s="9">
        <f t="shared" si="6"/>
        <v>6.4313310819334788</v>
      </c>
      <c r="M51">
        <v>-1.4388968479880186E-3</v>
      </c>
      <c r="N51">
        <f t="shared" si="7"/>
        <v>-1.4388968479880186E-3</v>
      </c>
      <c r="O51">
        <f t="shared" si="8"/>
        <v>-1.4388968479880186E-3</v>
      </c>
      <c r="P51">
        <v>5.3226539712137935E-3</v>
      </c>
      <c r="Q51">
        <f t="shared" si="9"/>
        <v>5.3226539712137935E-3</v>
      </c>
      <c r="R51">
        <f t="shared" si="10"/>
        <v>5.3226539712137935E-3</v>
      </c>
      <c r="S51">
        <v>0.94899999999999995</v>
      </c>
      <c r="T51">
        <f t="shared" si="11"/>
        <v>0.94899999999999995</v>
      </c>
      <c r="U51">
        <f t="shared" si="12"/>
        <v>0.94855</v>
      </c>
      <c r="V51">
        <v>6.9051</v>
      </c>
      <c r="W51">
        <f t="shared" si="13"/>
        <v>6.9051</v>
      </c>
      <c r="X51">
        <f t="shared" si="14"/>
        <v>6.9051</v>
      </c>
      <c r="Y51">
        <v>3.54</v>
      </c>
      <c r="Z51" s="10">
        <f t="shared" si="15"/>
        <v>3.54</v>
      </c>
      <c r="AA51" s="10">
        <f t="shared" si="16"/>
        <v>3.3929999999999998</v>
      </c>
      <c r="AB51">
        <v>58.3</v>
      </c>
      <c r="AC51" s="6">
        <f t="shared" si="17"/>
        <v>58.3</v>
      </c>
      <c r="AD51" s="6">
        <f t="shared" si="18"/>
        <v>58.3</v>
      </c>
      <c r="AE51">
        <v>5</v>
      </c>
      <c r="AF51">
        <v>0</v>
      </c>
      <c r="AG51">
        <v>9.5371229580498778</v>
      </c>
      <c r="AH51">
        <v>4.4896186159343987</v>
      </c>
      <c r="AI51" s="5"/>
      <c r="AL51" s="5"/>
      <c r="AM51" s="5"/>
      <c r="AP51" s="5"/>
      <c r="AQ51" s="5"/>
      <c r="AT51" s="5"/>
      <c r="AU51" s="5"/>
      <c r="AW51" s="4"/>
      <c r="AY51" s="4"/>
      <c r="BA51" s="4"/>
      <c r="BC51" s="4"/>
      <c r="BE51" s="4"/>
      <c r="BJ51" s="5"/>
      <c r="BK51" s="5"/>
      <c r="BN51" s="5"/>
      <c r="BO51" s="5"/>
      <c r="BR51" s="5"/>
      <c r="BS51" s="5"/>
      <c r="BV51" s="5"/>
      <c r="BW51" s="5"/>
      <c r="BZ51" s="5"/>
      <c r="CA51" s="5"/>
      <c r="CD51" s="5"/>
      <c r="CE51" s="5"/>
    </row>
    <row r="52" spans="1:83" x14ac:dyDescent="0.25">
      <c r="A52" s="2">
        <v>42725</v>
      </c>
      <c r="B52">
        <v>8.141200856684818E-3</v>
      </c>
      <c r="C52">
        <f t="shared" si="0"/>
        <v>8.141200856684818E-3</v>
      </c>
      <c r="D52">
        <f t="shared" si="1"/>
        <v>8.141200856684818E-3</v>
      </c>
      <c r="E52">
        <v>0.74095717941680872</v>
      </c>
      <c r="F52">
        <f t="shared" si="2"/>
        <v>0.74095717941680872</v>
      </c>
      <c r="G52">
        <f t="shared" si="3"/>
        <v>0.74095717941680872</v>
      </c>
      <c r="H52">
        <v>1.6985179295352813E-5</v>
      </c>
      <c r="I52">
        <f t="shared" si="4"/>
        <v>1.1900000000000001E-4</v>
      </c>
      <c r="J52">
        <f t="shared" si="5"/>
        <v>1.1900000000000001E-4</v>
      </c>
      <c r="K52" s="8">
        <v>622</v>
      </c>
      <c r="L52" s="9">
        <f t="shared" si="6"/>
        <v>6.4345465187874531</v>
      </c>
      <c r="M52">
        <v>-2.1853963060854208E-2</v>
      </c>
      <c r="N52">
        <f t="shared" si="7"/>
        <v>-2.1441999999999999E-2</v>
      </c>
      <c r="O52">
        <f t="shared" si="8"/>
        <v>-2.1441999999999999E-2</v>
      </c>
      <c r="P52">
        <v>5.2811469710141359E-3</v>
      </c>
      <c r="Q52">
        <f t="shared" si="9"/>
        <v>5.2811469710141359E-3</v>
      </c>
      <c r="R52">
        <f t="shared" si="10"/>
        <v>5.2811469710141359E-3</v>
      </c>
      <c r="S52">
        <v>0.95930000000000004</v>
      </c>
      <c r="T52">
        <f t="shared" si="11"/>
        <v>0.95930000000000004</v>
      </c>
      <c r="U52">
        <f t="shared" si="12"/>
        <v>0.94855</v>
      </c>
      <c r="V52">
        <v>6.9420999999999999</v>
      </c>
      <c r="W52">
        <f t="shared" si="13"/>
        <v>6.9420999999999999</v>
      </c>
      <c r="X52">
        <f t="shared" si="14"/>
        <v>6.918825</v>
      </c>
      <c r="Y52">
        <v>3.5419999999999998</v>
      </c>
      <c r="Z52" s="10">
        <f t="shared" si="15"/>
        <v>3.5419999999999998</v>
      </c>
      <c r="AA52" s="10">
        <f t="shared" si="16"/>
        <v>3.3929999999999998</v>
      </c>
      <c r="AB52">
        <v>59.65</v>
      </c>
      <c r="AC52" s="6">
        <f t="shared" si="17"/>
        <v>59.65</v>
      </c>
      <c r="AD52" s="6">
        <f t="shared" si="18"/>
        <v>59.65</v>
      </c>
      <c r="AE52">
        <v>2</v>
      </c>
      <c r="AF52">
        <v>0</v>
      </c>
      <c r="AG52">
        <v>9.5742887998814137</v>
      </c>
      <c r="AH52">
        <v>4.500974025982833</v>
      </c>
      <c r="AI52" s="5"/>
      <c r="AL52" s="5"/>
      <c r="AM52" s="5"/>
      <c r="AP52" s="5"/>
      <c r="AQ52" s="5"/>
      <c r="AT52" s="5"/>
      <c r="AU52" s="5"/>
      <c r="AW52" s="4"/>
      <c r="AY52" s="4"/>
      <c r="BA52" s="4"/>
      <c r="BC52" s="4"/>
      <c r="BE52" s="4"/>
      <c r="BJ52" s="5"/>
      <c r="BK52" s="5"/>
      <c r="BN52" s="5"/>
      <c r="BO52" s="5"/>
      <c r="BR52" s="5"/>
      <c r="BS52" s="5"/>
      <c r="BV52" s="5"/>
      <c r="BW52" s="5"/>
      <c r="BZ52" s="5"/>
      <c r="CA52" s="5"/>
      <c r="CD52" s="5"/>
      <c r="CE52" s="5"/>
    </row>
    <row r="53" spans="1:83" x14ac:dyDescent="0.25">
      <c r="A53" s="2">
        <v>42732</v>
      </c>
      <c r="B53">
        <v>6.1410890968945087E-2</v>
      </c>
      <c r="C53">
        <f t="shared" si="0"/>
        <v>6.1410890968945087E-2</v>
      </c>
      <c r="D53">
        <f t="shared" si="1"/>
        <v>6.1410890968945087E-2</v>
      </c>
      <c r="E53">
        <v>0.50389011299173481</v>
      </c>
      <c r="F53">
        <f t="shared" si="2"/>
        <v>0.50389011299173481</v>
      </c>
      <c r="G53">
        <f t="shared" si="3"/>
        <v>0.50389011299173481</v>
      </c>
      <c r="H53">
        <v>2.2667809125836037E-3</v>
      </c>
      <c r="I53">
        <f t="shared" si="4"/>
        <v>2.2667809125836037E-3</v>
      </c>
      <c r="J53">
        <f t="shared" si="5"/>
        <v>2.2667809125836037E-3</v>
      </c>
      <c r="K53" s="8">
        <v>644</v>
      </c>
      <c r="L53" s="9">
        <f t="shared" si="6"/>
        <v>6.4692503167957724</v>
      </c>
      <c r="M53">
        <v>-1.644976675669033E-2</v>
      </c>
      <c r="N53">
        <f t="shared" si="7"/>
        <v>-1.644976675669033E-2</v>
      </c>
      <c r="O53">
        <f t="shared" si="8"/>
        <v>-1.644976675669033E-2</v>
      </c>
      <c r="P53">
        <v>-6.7367760875960145E-3</v>
      </c>
      <c r="Q53">
        <f t="shared" si="9"/>
        <v>-6.7367760875960145E-3</v>
      </c>
      <c r="R53">
        <f t="shared" si="10"/>
        <v>-6.7367760875960145E-3</v>
      </c>
      <c r="S53">
        <v>0.96040000000000003</v>
      </c>
      <c r="T53">
        <f t="shared" si="11"/>
        <v>0.96040000000000003</v>
      </c>
      <c r="U53">
        <f t="shared" si="12"/>
        <v>0.94855</v>
      </c>
      <c r="V53">
        <v>6.9592999999999998</v>
      </c>
      <c r="W53">
        <f t="shared" si="13"/>
        <v>6.9592999999999998</v>
      </c>
      <c r="X53">
        <f t="shared" si="14"/>
        <v>6.918825</v>
      </c>
      <c r="Y53">
        <v>3.93</v>
      </c>
      <c r="Z53" s="10">
        <f t="shared" si="15"/>
        <v>3.93</v>
      </c>
      <c r="AA53" s="10">
        <f t="shared" si="16"/>
        <v>3.3929999999999998</v>
      </c>
      <c r="AB53">
        <v>58.3</v>
      </c>
      <c r="AC53" s="6">
        <f t="shared" si="17"/>
        <v>58.3</v>
      </c>
      <c r="AD53" s="6">
        <f t="shared" si="18"/>
        <v>58.3</v>
      </c>
      <c r="AE53">
        <v>3</v>
      </c>
      <c r="AF53">
        <v>0</v>
      </c>
      <c r="AG53">
        <v>9.766922993079902</v>
      </c>
      <c r="AH53">
        <v>4.4620048796543585</v>
      </c>
      <c r="AI53" s="5"/>
      <c r="AL53" s="5"/>
      <c r="AM53" s="5"/>
      <c r="AP53" s="5"/>
      <c r="AQ53" s="5"/>
      <c r="AT53" s="5"/>
      <c r="AU53" s="5"/>
      <c r="AW53" s="4"/>
      <c r="AY53" s="4"/>
      <c r="BA53" s="4"/>
      <c r="BC53" s="4"/>
      <c r="BE53" s="4"/>
      <c r="BJ53" s="5"/>
      <c r="BK53" s="5"/>
      <c r="BN53" s="5"/>
      <c r="BO53" s="5"/>
      <c r="BR53" s="5"/>
      <c r="BS53" s="5"/>
      <c r="BV53" s="5"/>
      <c r="BW53" s="5"/>
      <c r="BZ53" s="5"/>
      <c r="CA53" s="5"/>
      <c r="CD53" s="5"/>
      <c r="CE53" s="5"/>
    </row>
    <row r="54" spans="1:83" x14ac:dyDescent="0.25">
      <c r="A54" s="2">
        <v>42739</v>
      </c>
      <c r="B54">
        <v>0.12431221546888473</v>
      </c>
      <c r="C54">
        <f t="shared" si="0"/>
        <v>0.12431221546888473</v>
      </c>
      <c r="D54">
        <f t="shared" si="1"/>
        <v>0.12431221546888473</v>
      </c>
      <c r="E54">
        <v>0.69424667850619137</v>
      </c>
      <c r="F54">
        <f t="shared" si="2"/>
        <v>0.69424667850619137</v>
      </c>
      <c r="G54">
        <f t="shared" si="3"/>
        <v>0.69424667850619137</v>
      </c>
      <c r="H54">
        <v>2.9429669059378378E-3</v>
      </c>
      <c r="I54">
        <f t="shared" si="4"/>
        <v>2.9429669059378378E-3</v>
      </c>
      <c r="J54">
        <f t="shared" si="5"/>
        <v>2.9390000000000002E-3</v>
      </c>
      <c r="K54" s="8">
        <v>617</v>
      </c>
      <c r="L54" s="9">
        <f t="shared" si="6"/>
        <v>6.4264884574576904</v>
      </c>
      <c r="M54">
        <v>1.497703407446251E-3</v>
      </c>
      <c r="N54">
        <f t="shared" si="7"/>
        <v>1.497703407446251E-3</v>
      </c>
      <c r="O54">
        <f t="shared" si="8"/>
        <v>1.497703407446251E-3</v>
      </c>
      <c r="P54">
        <v>9.258141943773569E-3</v>
      </c>
      <c r="Q54">
        <f t="shared" si="9"/>
        <v>9.258141943773569E-3</v>
      </c>
      <c r="R54">
        <f t="shared" si="10"/>
        <v>9.258141943773569E-3</v>
      </c>
      <c r="S54">
        <v>0.95340000000000003</v>
      </c>
      <c r="T54">
        <f t="shared" si="11"/>
        <v>0.95340000000000003</v>
      </c>
      <c r="U54">
        <f t="shared" si="12"/>
        <v>0.94855</v>
      </c>
      <c r="V54">
        <v>6.9351000000000003</v>
      </c>
      <c r="W54">
        <f t="shared" si="13"/>
        <v>6.9351000000000003</v>
      </c>
      <c r="X54">
        <f t="shared" si="14"/>
        <v>6.918825</v>
      </c>
      <c r="Y54">
        <v>3.2669999999999999</v>
      </c>
      <c r="Z54" s="10">
        <f t="shared" si="15"/>
        <v>3.2669999999999999</v>
      </c>
      <c r="AA54" s="10">
        <f t="shared" si="16"/>
        <v>3.2669999999999999</v>
      </c>
      <c r="AB54">
        <v>55.05</v>
      </c>
      <c r="AC54" s="6">
        <f t="shared" si="17"/>
        <v>55.05</v>
      </c>
      <c r="AD54" s="6">
        <f t="shared" si="18"/>
        <v>55.05</v>
      </c>
      <c r="AE54">
        <v>14</v>
      </c>
      <c r="AF54">
        <v>4</v>
      </c>
      <c r="AG54">
        <v>10.214312256490171</v>
      </c>
      <c r="AH54">
        <v>4.476524569696708</v>
      </c>
      <c r="AI54" s="5"/>
      <c r="AL54" s="5"/>
      <c r="AM54" s="5"/>
      <c r="AP54" s="5"/>
      <c r="AQ54" s="5"/>
      <c r="AT54" s="5"/>
      <c r="AU54" s="5"/>
      <c r="AW54" s="4"/>
      <c r="AY54" s="4"/>
      <c r="BA54" s="4"/>
      <c r="BC54" s="4"/>
      <c r="BE54" s="4"/>
      <c r="BJ54" s="5"/>
      <c r="BK54" s="5"/>
      <c r="BN54" s="5"/>
      <c r="BO54" s="5"/>
      <c r="BR54" s="5"/>
      <c r="BS54" s="5"/>
      <c r="BV54" s="5"/>
      <c r="BW54" s="5"/>
      <c r="BZ54" s="5"/>
      <c r="CA54" s="5"/>
      <c r="CD54" s="5"/>
      <c r="CE54" s="5"/>
    </row>
    <row r="55" spans="1:83" x14ac:dyDescent="0.25">
      <c r="A55" s="2">
        <v>42746</v>
      </c>
      <c r="B55">
        <v>-0.13477071265461019</v>
      </c>
      <c r="C55">
        <f t="shared" si="0"/>
        <v>-0.115841</v>
      </c>
      <c r="D55">
        <f t="shared" si="1"/>
        <v>-0.115841</v>
      </c>
      <c r="E55">
        <v>-6.2922763781033536E-2</v>
      </c>
      <c r="F55">
        <f t="shared" si="2"/>
        <v>-6.2922763781033536E-2</v>
      </c>
      <c r="G55">
        <f t="shared" si="3"/>
        <v>-6.2922763781033536E-2</v>
      </c>
      <c r="H55">
        <v>1.0851421633002423E-3</v>
      </c>
      <c r="I55">
        <f t="shared" si="4"/>
        <v>1.0851421633002423E-3</v>
      </c>
      <c r="J55">
        <f t="shared" si="5"/>
        <v>1.0851421633002423E-3</v>
      </c>
      <c r="K55" s="8">
        <v>624</v>
      </c>
      <c r="L55" s="9">
        <f t="shared" si="6"/>
        <v>6.4377516497364011</v>
      </c>
      <c r="M55">
        <v>6.2313062370714413E-3</v>
      </c>
      <c r="N55">
        <f t="shared" si="7"/>
        <v>6.2313062370714413E-3</v>
      </c>
      <c r="O55">
        <f t="shared" si="8"/>
        <v>6.2313062370714413E-3</v>
      </c>
      <c r="P55">
        <v>2.0125808653528535E-3</v>
      </c>
      <c r="Q55">
        <f t="shared" si="9"/>
        <v>2.0125808653528535E-3</v>
      </c>
      <c r="R55">
        <f t="shared" si="10"/>
        <v>2.0125808653528535E-3</v>
      </c>
      <c r="S55">
        <v>0.94489999999999996</v>
      </c>
      <c r="T55">
        <f t="shared" si="11"/>
        <v>0.94489999999999996</v>
      </c>
      <c r="U55">
        <f t="shared" si="12"/>
        <v>0.94489999999999996</v>
      </c>
      <c r="V55">
        <v>6.9377000000000004</v>
      </c>
      <c r="W55">
        <f t="shared" si="13"/>
        <v>6.9377000000000004</v>
      </c>
      <c r="X55">
        <f t="shared" si="14"/>
        <v>6.918825</v>
      </c>
      <c r="Y55">
        <v>3.2240000000000002</v>
      </c>
      <c r="Z55" s="10">
        <f t="shared" si="15"/>
        <v>3.2240000000000002</v>
      </c>
      <c r="AA55" s="10">
        <f t="shared" si="16"/>
        <v>3.2240000000000002</v>
      </c>
      <c r="AB55">
        <v>54.65</v>
      </c>
      <c r="AC55" s="6">
        <f t="shared" si="17"/>
        <v>54.65</v>
      </c>
      <c r="AD55" s="6">
        <f t="shared" si="18"/>
        <v>54.65</v>
      </c>
      <c r="AE55">
        <v>5</v>
      </c>
      <c r="AF55">
        <v>4</v>
      </c>
      <c r="AG55">
        <v>9.9624166200654152</v>
      </c>
      <c r="AH55">
        <v>4.515076369851327</v>
      </c>
      <c r="AI55" s="5"/>
      <c r="AL55" s="5"/>
      <c r="AM55" s="5"/>
      <c r="AP55" s="5"/>
      <c r="AQ55" s="5"/>
      <c r="AT55" s="5"/>
      <c r="AU55" s="5"/>
      <c r="AW55" s="4"/>
      <c r="AY55" s="4"/>
      <c r="BA55" s="4"/>
      <c r="BC55" s="4"/>
      <c r="BE55" s="4"/>
      <c r="BJ55" s="5"/>
      <c r="BK55" s="5"/>
      <c r="BN55" s="5"/>
      <c r="BO55" s="5"/>
      <c r="BR55" s="5"/>
      <c r="BS55" s="5"/>
      <c r="BV55" s="5"/>
      <c r="BW55" s="5"/>
      <c r="BZ55" s="5"/>
      <c r="CA55" s="5"/>
      <c r="CD55" s="5"/>
      <c r="CE55" s="5"/>
    </row>
    <row r="56" spans="1:83" x14ac:dyDescent="0.25">
      <c r="A56" s="2">
        <v>42753</v>
      </c>
      <c r="B56">
        <v>4.9049351860700197E-2</v>
      </c>
      <c r="C56">
        <f t="shared" si="0"/>
        <v>4.9049351860700197E-2</v>
      </c>
      <c r="D56">
        <f t="shared" si="1"/>
        <v>4.9049351860700197E-2</v>
      </c>
      <c r="E56">
        <v>-0.95105525894771614</v>
      </c>
      <c r="F56">
        <f t="shared" si="2"/>
        <v>-0.77055600000000002</v>
      </c>
      <c r="G56">
        <f t="shared" si="3"/>
        <v>-0.77055600000000002</v>
      </c>
      <c r="H56">
        <v>3.4981948830834519E-3</v>
      </c>
      <c r="I56">
        <f t="shared" si="4"/>
        <v>3.4981948830834519E-3</v>
      </c>
      <c r="J56">
        <f t="shared" si="5"/>
        <v>2.9390000000000002E-3</v>
      </c>
      <c r="K56" s="8">
        <v>640</v>
      </c>
      <c r="L56" s="9">
        <f t="shared" si="6"/>
        <v>6.4630294569206699</v>
      </c>
      <c r="M56">
        <v>6.1927175177784871E-3</v>
      </c>
      <c r="N56">
        <f t="shared" si="7"/>
        <v>6.1927175177784871E-3</v>
      </c>
      <c r="O56">
        <f t="shared" si="8"/>
        <v>6.1927175177784871E-3</v>
      </c>
      <c r="P56">
        <v>-1.5075571337157313E-3</v>
      </c>
      <c r="Q56">
        <f t="shared" si="9"/>
        <v>-1.5075571337157313E-3</v>
      </c>
      <c r="R56">
        <f t="shared" si="10"/>
        <v>-1.5075571337157313E-3</v>
      </c>
      <c r="S56">
        <v>0.94059999999999999</v>
      </c>
      <c r="T56">
        <f t="shared" si="11"/>
        <v>0.94059999999999999</v>
      </c>
      <c r="U56">
        <f t="shared" si="12"/>
        <v>0.94059999999999999</v>
      </c>
      <c r="V56">
        <v>6.8390000000000004</v>
      </c>
      <c r="W56">
        <f t="shared" si="13"/>
        <v>6.8390000000000004</v>
      </c>
      <c r="X56">
        <f t="shared" si="14"/>
        <v>6.8390000000000004</v>
      </c>
      <c r="Y56">
        <v>3.302</v>
      </c>
      <c r="Z56" s="10">
        <f t="shared" si="15"/>
        <v>3.302</v>
      </c>
      <c r="AA56" s="10">
        <f t="shared" si="16"/>
        <v>3.302</v>
      </c>
      <c r="AB56">
        <v>64.5</v>
      </c>
      <c r="AC56" s="6">
        <f t="shared" si="17"/>
        <v>64.5</v>
      </c>
      <c r="AD56" s="6">
        <f t="shared" si="18"/>
        <v>64.472499999999997</v>
      </c>
      <c r="AE56">
        <v>2</v>
      </c>
      <c r="AF56">
        <v>0</v>
      </c>
      <c r="AG56">
        <v>9.7845350833588345</v>
      </c>
      <c r="AH56">
        <v>4.3713715882420097</v>
      </c>
      <c r="AI56" s="5"/>
      <c r="AL56" s="5"/>
      <c r="AM56" s="5"/>
      <c r="AP56" s="5"/>
      <c r="AQ56" s="5"/>
      <c r="AT56" s="5"/>
      <c r="AU56" s="5"/>
      <c r="AW56" s="4"/>
      <c r="AY56" s="4"/>
      <c r="BA56" s="4"/>
      <c r="BC56" s="4"/>
      <c r="BE56" s="4"/>
      <c r="BJ56" s="5"/>
      <c r="BK56" s="5"/>
      <c r="BN56" s="5"/>
      <c r="BO56" s="5"/>
      <c r="BR56" s="5"/>
      <c r="BS56" s="5"/>
      <c r="BV56" s="5"/>
      <c r="BW56" s="5"/>
      <c r="BZ56" s="5"/>
      <c r="CA56" s="5"/>
      <c r="CD56" s="5"/>
      <c r="CE56" s="5"/>
    </row>
    <row r="57" spans="1:83" x14ac:dyDescent="0.25">
      <c r="A57" s="2">
        <v>42760</v>
      </c>
      <c r="B57">
        <v>6.8082224848545446E-3</v>
      </c>
      <c r="C57">
        <f t="shared" si="0"/>
        <v>6.8082224848545446E-3</v>
      </c>
      <c r="D57">
        <f t="shared" si="1"/>
        <v>6.8082224848545446E-3</v>
      </c>
      <c r="E57">
        <v>-0.77419874449285853</v>
      </c>
      <c r="F57">
        <f t="shared" si="2"/>
        <v>-0.77055600000000002</v>
      </c>
      <c r="G57">
        <f t="shared" si="3"/>
        <v>-0.77055600000000002</v>
      </c>
      <c r="H57">
        <v>1.5634596040704288E-3</v>
      </c>
      <c r="I57">
        <f t="shared" si="4"/>
        <v>1.5634596040704288E-3</v>
      </c>
      <c r="J57">
        <f t="shared" si="5"/>
        <v>1.5634596040704288E-3</v>
      </c>
      <c r="K57" s="8">
        <v>662</v>
      </c>
      <c r="L57" s="9">
        <f t="shared" si="6"/>
        <v>6.4967749901858625</v>
      </c>
      <c r="M57">
        <v>9.8476122562180814E-4</v>
      </c>
      <c r="N57">
        <f t="shared" si="7"/>
        <v>9.8476122562180814E-4</v>
      </c>
      <c r="O57">
        <f t="shared" si="8"/>
        <v>9.8476122562180814E-4</v>
      </c>
      <c r="P57">
        <v>1.1655593029217242E-2</v>
      </c>
      <c r="Q57">
        <f t="shared" si="9"/>
        <v>1.1655593029217242E-2</v>
      </c>
      <c r="R57">
        <f t="shared" si="10"/>
        <v>1.1655593029217242E-2</v>
      </c>
      <c r="S57">
        <v>0.9304</v>
      </c>
      <c r="T57">
        <f t="shared" si="11"/>
        <v>0.9304</v>
      </c>
      <c r="U57">
        <f t="shared" si="12"/>
        <v>0.9304</v>
      </c>
      <c r="V57">
        <v>6.8836000000000004</v>
      </c>
      <c r="W57">
        <f t="shared" si="13"/>
        <v>6.8836000000000004</v>
      </c>
      <c r="X57">
        <f t="shared" si="14"/>
        <v>6.8836000000000004</v>
      </c>
      <c r="Y57">
        <v>3.3319999999999999</v>
      </c>
      <c r="Z57" s="10">
        <f t="shared" si="15"/>
        <v>3.3319999999999999</v>
      </c>
      <c r="AA57" s="10">
        <f t="shared" si="16"/>
        <v>3.3319999999999999</v>
      </c>
      <c r="AB57">
        <v>58.05</v>
      </c>
      <c r="AC57" s="6">
        <f t="shared" si="17"/>
        <v>58.05</v>
      </c>
      <c r="AD57" s="6">
        <f t="shared" si="18"/>
        <v>58.05</v>
      </c>
      <c r="AE57">
        <v>2</v>
      </c>
      <c r="AF57">
        <v>8</v>
      </c>
      <c r="AG57">
        <v>9.6244348067824017</v>
      </c>
      <c r="AH57">
        <v>4.4148093476328878</v>
      </c>
      <c r="AI57" s="5"/>
      <c r="AL57" s="5"/>
      <c r="AM57" s="5"/>
      <c r="AP57" s="5"/>
      <c r="AQ57" s="5"/>
      <c r="AT57" s="5"/>
      <c r="AU57" s="5"/>
      <c r="AW57" s="4"/>
      <c r="AY57" s="4"/>
      <c r="BA57" s="4"/>
      <c r="BC57" s="4"/>
      <c r="BE57" s="4"/>
      <c r="BJ57" s="5"/>
      <c r="BK57" s="5"/>
      <c r="BN57" s="5"/>
      <c r="BO57" s="5"/>
      <c r="BR57" s="5"/>
      <c r="BS57" s="5"/>
      <c r="BV57" s="5"/>
      <c r="BW57" s="5"/>
      <c r="BZ57" s="5"/>
      <c r="CA57" s="5"/>
      <c r="CD57" s="5"/>
      <c r="CE57" s="5"/>
    </row>
    <row r="58" spans="1:83" x14ac:dyDescent="0.25">
      <c r="A58" s="2">
        <v>42767</v>
      </c>
      <c r="B58">
        <v>0.13055852942692497</v>
      </c>
      <c r="C58">
        <f t="shared" si="0"/>
        <v>0.13055852942692497</v>
      </c>
      <c r="D58">
        <f t="shared" si="1"/>
        <v>0.13055852942692497</v>
      </c>
      <c r="E58">
        <v>0.45031974083752452</v>
      </c>
      <c r="F58">
        <f t="shared" si="2"/>
        <v>0.45031974083752452</v>
      </c>
      <c r="G58">
        <f t="shared" si="3"/>
        <v>0.45031974083752452</v>
      </c>
      <c r="H58">
        <v>1.0905485383260495E-3</v>
      </c>
      <c r="I58">
        <f t="shared" si="4"/>
        <v>1.0905485383260495E-3</v>
      </c>
      <c r="J58">
        <f t="shared" si="5"/>
        <v>1.0905485383260495E-3</v>
      </c>
      <c r="K58" s="8">
        <v>682</v>
      </c>
      <c r="L58" s="9">
        <f t="shared" si="6"/>
        <v>6.5264948595707901</v>
      </c>
      <c r="M58">
        <v>-7.3782341367437214E-3</v>
      </c>
      <c r="N58">
        <f t="shared" si="7"/>
        <v>-7.3782341367437214E-3</v>
      </c>
      <c r="O58">
        <f t="shared" si="8"/>
        <v>-7.3782341367437214E-3</v>
      </c>
      <c r="P58">
        <v>-8.188440956831319E-3</v>
      </c>
      <c r="Q58">
        <f t="shared" si="9"/>
        <v>-8.188440956831319E-3</v>
      </c>
      <c r="R58">
        <f t="shared" si="10"/>
        <v>-8.188440956831319E-3</v>
      </c>
      <c r="S58">
        <v>0.92859999999999998</v>
      </c>
      <c r="T58">
        <f t="shared" si="11"/>
        <v>0.92859999999999998</v>
      </c>
      <c r="U58">
        <f t="shared" si="12"/>
        <v>0.92859999999999998</v>
      </c>
      <c r="V58">
        <v>6.8817000000000004</v>
      </c>
      <c r="W58">
        <f t="shared" si="13"/>
        <v>6.8817000000000004</v>
      </c>
      <c r="X58">
        <f t="shared" si="14"/>
        <v>6.8817000000000004</v>
      </c>
      <c r="Y58">
        <v>3.1680000000000001</v>
      </c>
      <c r="Z58" s="10">
        <f t="shared" si="15"/>
        <v>3.1680000000000001</v>
      </c>
      <c r="AA58" s="10">
        <f t="shared" si="16"/>
        <v>3.1680000000000001</v>
      </c>
      <c r="AB58">
        <v>56.4</v>
      </c>
      <c r="AC58" s="6">
        <f t="shared" si="17"/>
        <v>56.4</v>
      </c>
      <c r="AD58" s="6">
        <f t="shared" si="18"/>
        <v>56.4</v>
      </c>
      <c r="AE58">
        <v>0</v>
      </c>
      <c r="AF58">
        <v>0</v>
      </c>
      <c r="AG58">
        <v>9.6997176149363025</v>
      </c>
      <c r="AH58">
        <v>4.3168561338792291</v>
      </c>
      <c r="AI58" s="5"/>
      <c r="AL58" s="5"/>
      <c r="AM58" s="5"/>
      <c r="AP58" s="5"/>
      <c r="AQ58" s="5"/>
      <c r="AT58" s="5"/>
      <c r="AU58" s="5"/>
      <c r="AW58" s="4"/>
      <c r="AY58" s="4"/>
      <c r="BA58" s="4"/>
      <c r="BC58" s="4"/>
      <c r="BE58" s="4"/>
      <c r="BJ58" s="5"/>
      <c r="BK58" s="5"/>
      <c r="BN58" s="5"/>
      <c r="BO58" s="5"/>
      <c r="BR58" s="5"/>
      <c r="BS58" s="5"/>
      <c r="BV58" s="5"/>
      <c r="BW58" s="5"/>
      <c r="BZ58" s="5"/>
      <c r="CA58" s="5"/>
      <c r="CD58" s="5"/>
      <c r="CE58" s="5"/>
    </row>
    <row r="59" spans="1:83" x14ac:dyDescent="0.25">
      <c r="A59" s="2">
        <v>42774</v>
      </c>
      <c r="B59">
        <v>5.6659779634271011E-2</v>
      </c>
      <c r="C59">
        <f t="shared" si="0"/>
        <v>5.6659779634271011E-2</v>
      </c>
      <c r="D59">
        <f t="shared" si="1"/>
        <v>5.6659779634271011E-2</v>
      </c>
      <c r="E59">
        <v>0.3030625372756342</v>
      </c>
      <c r="F59">
        <f t="shared" si="2"/>
        <v>0.3030625372756342</v>
      </c>
      <c r="G59">
        <f t="shared" si="3"/>
        <v>0.3030625372756342</v>
      </c>
      <c r="H59">
        <v>1.0563616836754683E-3</v>
      </c>
      <c r="I59">
        <f t="shared" si="4"/>
        <v>1.0563616836754683E-3</v>
      </c>
      <c r="J59">
        <f t="shared" si="5"/>
        <v>1.0563616836754683E-3</v>
      </c>
      <c r="K59" s="8">
        <v>669</v>
      </c>
      <c r="L59" s="9">
        <f t="shared" si="6"/>
        <v>6.5072777123850116</v>
      </c>
      <c r="M59">
        <v>-2.2299553461357395E-3</v>
      </c>
      <c r="N59">
        <f t="shared" si="7"/>
        <v>-2.2299553461357395E-3</v>
      </c>
      <c r="O59">
        <f t="shared" si="8"/>
        <v>-2.2299553461357395E-3</v>
      </c>
      <c r="P59">
        <v>6.6328322146876886E-3</v>
      </c>
      <c r="Q59">
        <f t="shared" si="9"/>
        <v>6.6328322146876886E-3</v>
      </c>
      <c r="R59">
        <f t="shared" si="10"/>
        <v>6.6328322146876886E-3</v>
      </c>
      <c r="S59">
        <v>0.93459999999999999</v>
      </c>
      <c r="T59">
        <f t="shared" si="11"/>
        <v>0.93459999999999999</v>
      </c>
      <c r="U59">
        <f t="shared" si="12"/>
        <v>0.93459999999999999</v>
      </c>
      <c r="V59">
        <v>6.8723000000000001</v>
      </c>
      <c r="W59">
        <f t="shared" si="13"/>
        <v>6.8723000000000001</v>
      </c>
      <c r="X59">
        <f t="shared" si="14"/>
        <v>6.8723000000000001</v>
      </c>
      <c r="Y59">
        <v>3.1259999999999999</v>
      </c>
      <c r="Z59" s="10">
        <f t="shared" si="15"/>
        <v>3.1259999999999999</v>
      </c>
      <c r="AA59" s="10">
        <f t="shared" si="16"/>
        <v>3.1259999999999999</v>
      </c>
      <c r="AB59">
        <v>59.65</v>
      </c>
      <c r="AC59" s="6">
        <f t="shared" si="17"/>
        <v>59.65</v>
      </c>
      <c r="AD59" s="6">
        <f t="shared" si="18"/>
        <v>59.65</v>
      </c>
      <c r="AE59">
        <v>0</v>
      </c>
      <c r="AF59">
        <v>0</v>
      </c>
      <c r="AG59">
        <v>9.7124481051224514</v>
      </c>
      <c r="AH59">
        <v>4.3497993594080056</v>
      </c>
      <c r="AI59" s="5"/>
      <c r="AL59" s="5"/>
      <c r="AM59" s="5"/>
      <c r="AP59" s="5"/>
      <c r="AQ59" s="5"/>
      <c r="AT59" s="5"/>
      <c r="AU59" s="5"/>
      <c r="AW59" s="4"/>
      <c r="AY59" s="4"/>
      <c r="BA59" s="4"/>
      <c r="BC59" s="4"/>
      <c r="BE59" s="4"/>
      <c r="BJ59" s="5"/>
      <c r="BK59" s="5"/>
      <c r="BN59" s="5"/>
      <c r="BO59" s="5"/>
      <c r="BR59" s="5"/>
      <c r="BS59" s="5"/>
      <c r="BV59" s="5"/>
      <c r="BW59" s="5"/>
      <c r="BZ59" s="5"/>
      <c r="CA59" s="5"/>
      <c r="CD59" s="5"/>
      <c r="CE59" s="5"/>
    </row>
    <row r="60" spans="1:83" x14ac:dyDescent="0.25">
      <c r="A60" s="2">
        <v>42781</v>
      </c>
      <c r="B60">
        <v>2.2187524515120141E-2</v>
      </c>
      <c r="C60">
        <f t="shared" si="0"/>
        <v>2.2187524515120141E-2</v>
      </c>
      <c r="D60">
        <f t="shared" si="1"/>
        <v>2.2187524515120141E-2</v>
      </c>
      <c r="E60">
        <v>-0.2328289951405586</v>
      </c>
      <c r="F60">
        <f t="shared" si="2"/>
        <v>-0.2328289951405586</v>
      </c>
      <c r="G60">
        <f t="shared" si="3"/>
        <v>-0.2328289951405586</v>
      </c>
      <c r="H60">
        <v>2.0772155561688032E-3</v>
      </c>
      <c r="I60">
        <f t="shared" si="4"/>
        <v>2.0772155561688032E-3</v>
      </c>
      <c r="J60">
        <f t="shared" si="5"/>
        <v>2.0772155561688032E-3</v>
      </c>
      <c r="K60" s="8">
        <v>677</v>
      </c>
      <c r="L60" s="9">
        <f t="shared" si="6"/>
        <v>6.5191472879403953</v>
      </c>
      <c r="M60">
        <v>4.7181276384405321E-3</v>
      </c>
      <c r="N60">
        <f t="shared" si="7"/>
        <v>4.7181276384405321E-3</v>
      </c>
      <c r="O60">
        <f t="shared" si="8"/>
        <v>4.7181276384405321E-3</v>
      </c>
      <c r="P60">
        <v>2.3785590021779157E-2</v>
      </c>
      <c r="Q60">
        <f t="shared" si="9"/>
        <v>2.3785590021779157E-2</v>
      </c>
      <c r="R60">
        <f t="shared" si="10"/>
        <v>2.3244000000000001E-2</v>
      </c>
      <c r="S60">
        <v>0.94330000000000003</v>
      </c>
      <c r="T60">
        <f t="shared" si="11"/>
        <v>0.94330000000000003</v>
      </c>
      <c r="U60">
        <f t="shared" si="12"/>
        <v>0.94330000000000003</v>
      </c>
      <c r="V60">
        <v>6.8711000000000002</v>
      </c>
      <c r="W60">
        <f t="shared" si="13"/>
        <v>6.8711000000000002</v>
      </c>
      <c r="X60">
        <f t="shared" si="14"/>
        <v>6.8711000000000002</v>
      </c>
      <c r="Y60">
        <v>2.9249999999999998</v>
      </c>
      <c r="Z60" s="10">
        <f t="shared" si="15"/>
        <v>2.9249999999999998</v>
      </c>
      <c r="AA60" s="10">
        <f t="shared" si="16"/>
        <v>2.9249999999999998</v>
      </c>
      <c r="AB60">
        <v>57.3</v>
      </c>
      <c r="AC60" s="6">
        <f t="shared" si="17"/>
        <v>57.3</v>
      </c>
      <c r="AD60" s="6">
        <f t="shared" si="18"/>
        <v>57.3</v>
      </c>
      <c r="AE60">
        <v>11</v>
      </c>
      <c r="AF60">
        <v>0</v>
      </c>
      <c r="AG60">
        <v>9.6567554664133013</v>
      </c>
      <c r="AH60">
        <v>4.422896610842999</v>
      </c>
      <c r="AI60" s="5"/>
      <c r="AL60" s="5"/>
      <c r="AM60" s="5"/>
      <c r="AP60" s="5"/>
      <c r="AQ60" s="5"/>
      <c r="AT60" s="5"/>
      <c r="AU60" s="5"/>
      <c r="AW60" s="4"/>
      <c r="AY60" s="4"/>
      <c r="BA60" s="4"/>
      <c r="BC60" s="4"/>
      <c r="BE60" s="4"/>
      <c r="BJ60" s="5"/>
      <c r="BK60" s="5"/>
      <c r="BN60" s="5"/>
      <c r="BO60" s="5"/>
      <c r="BR60" s="5"/>
      <c r="BS60" s="5"/>
      <c r="BV60" s="5"/>
      <c r="BW60" s="5"/>
      <c r="BZ60" s="5"/>
      <c r="CA60" s="5"/>
      <c r="CD60" s="5"/>
      <c r="CE60" s="5"/>
    </row>
    <row r="61" spans="1:83" x14ac:dyDescent="0.25">
      <c r="A61" s="2">
        <v>42788</v>
      </c>
      <c r="B61">
        <v>-1.0675453932837217E-2</v>
      </c>
      <c r="C61">
        <f t="shared" si="0"/>
        <v>-1.0675453932837217E-2</v>
      </c>
      <c r="D61">
        <f t="shared" si="1"/>
        <v>-1.0675453932837217E-2</v>
      </c>
      <c r="E61">
        <v>0.28052819013076574</v>
      </c>
      <c r="F61">
        <f t="shared" si="2"/>
        <v>0.28052819013076574</v>
      </c>
      <c r="G61">
        <f t="shared" si="3"/>
        <v>0.28052819013076574</v>
      </c>
      <c r="H61">
        <v>7.1776715814558648E-4</v>
      </c>
      <c r="I61">
        <f t="shared" si="4"/>
        <v>7.1776715814558648E-4</v>
      </c>
      <c r="J61">
        <f t="shared" si="5"/>
        <v>7.1776715814558648E-4</v>
      </c>
      <c r="K61" s="8">
        <v>673</v>
      </c>
      <c r="L61" s="9">
        <f t="shared" si="6"/>
        <v>6.513230110912307</v>
      </c>
      <c r="M61">
        <v>-5.1902868311984726E-3</v>
      </c>
      <c r="N61">
        <f t="shared" si="7"/>
        <v>-5.1902868311984726E-3</v>
      </c>
      <c r="O61">
        <f t="shared" si="8"/>
        <v>-5.1902868311984726E-3</v>
      </c>
      <c r="P61">
        <v>5.7763405342130432E-3</v>
      </c>
      <c r="Q61">
        <f t="shared" si="9"/>
        <v>5.7763405342130432E-3</v>
      </c>
      <c r="R61">
        <f t="shared" si="10"/>
        <v>5.7763405342130432E-3</v>
      </c>
      <c r="S61">
        <v>0.94730000000000003</v>
      </c>
      <c r="T61">
        <f t="shared" si="11"/>
        <v>0.94730000000000003</v>
      </c>
      <c r="U61">
        <f t="shared" si="12"/>
        <v>0.94730000000000003</v>
      </c>
      <c r="V61">
        <v>6.8776999999999999</v>
      </c>
      <c r="W61">
        <f t="shared" si="13"/>
        <v>6.8776999999999999</v>
      </c>
      <c r="X61">
        <f t="shared" si="14"/>
        <v>6.8776999999999999</v>
      </c>
      <c r="Y61">
        <v>2.5920000000000001</v>
      </c>
      <c r="Z61" s="10">
        <f t="shared" si="15"/>
        <v>2.5920000000000001</v>
      </c>
      <c r="AA61" s="10">
        <f t="shared" si="16"/>
        <v>2.5920000000000001</v>
      </c>
      <c r="AB61">
        <v>54.55</v>
      </c>
      <c r="AC61" s="6">
        <f t="shared" si="17"/>
        <v>54.55</v>
      </c>
      <c r="AD61" s="6">
        <f t="shared" si="18"/>
        <v>54.55</v>
      </c>
      <c r="AE61">
        <v>0</v>
      </c>
      <c r="AF61">
        <v>8</v>
      </c>
      <c r="AG61">
        <v>9.7092958231716864</v>
      </c>
      <c r="AH61">
        <v>4.5058158344942596</v>
      </c>
      <c r="AI61" s="5"/>
      <c r="AL61" s="5"/>
      <c r="AM61" s="5"/>
      <c r="AP61" s="5"/>
      <c r="AQ61" s="5"/>
      <c r="AT61" s="5"/>
      <c r="AU61" s="5"/>
      <c r="AW61" s="4"/>
      <c r="AY61" s="4"/>
      <c r="BA61" s="4"/>
      <c r="BC61" s="4"/>
      <c r="BE61" s="4"/>
      <c r="BJ61" s="5"/>
      <c r="BK61" s="5"/>
      <c r="BN61" s="5"/>
      <c r="BO61" s="5"/>
      <c r="BR61" s="5"/>
      <c r="BS61" s="5"/>
      <c r="BV61" s="5"/>
      <c r="BW61" s="5"/>
      <c r="BZ61" s="5"/>
      <c r="CA61" s="5"/>
      <c r="CD61" s="5"/>
      <c r="CE61" s="5"/>
    </row>
    <row r="62" spans="1:83" x14ac:dyDescent="0.25">
      <c r="A62" s="2">
        <v>42795</v>
      </c>
      <c r="B62">
        <v>0.12016608812801541</v>
      </c>
      <c r="C62">
        <f t="shared" si="0"/>
        <v>0.12016608812801541</v>
      </c>
      <c r="D62">
        <f t="shared" si="1"/>
        <v>0.12016608812801541</v>
      </c>
      <c r="E62">
        <v>1.0776799508031649</v>
      </c>
      <c r="F62">
        <f t="shared" si="2"/>
        <v>1.0776799508031649</v>
      </c>
      <c r="G62">
        <f t="shared" si="3"/>
        <v>1.0776799508031649</v>
      </c>
      <c r="H62">
        <v>1.9464473512381608E-3</v>
      </c>
      <c r="I62">
        <f t="shared" si="4"/>
        <v>1.9464473512381608E-3</v>
      </c>
      <c r="J62">
        <f t="shared" si="5"/>
        <v>1.9464473512381608E-3</v>
      </c>
      <c r="K62" s="8">
        <v>686</v>
      </c>
      <c r="L62" s="9">
        <f t="shared" si="6"/>
        <v>6.5323342922223491</v>
      </c>
      <c r="M62">
        <v>-2.4839751552802633E-4</v>
      </c>
      <c r="N62">
        <f t="shared" si="7"/>
        <v>-2.4839751552802633E-4</v>
      </c>
      <c r="O62">
        <f t="shared" si="8"/>
        <v>-2.4839751552802633E-4</v>
      </c>
      <c r="P62">
        <v>1.4025567773364632E-2</v>
      </c>
      <c r="Q62">
        <f t="shared" si="9"/>
        <v>1.4025567773364632E-2</v>
      </c>
      <c r="R62">
        <f t="shared" si="10"/>
        <v>1.4025567773364632E-2</v>
      </c>
      <c r="S62">
        <v>0.94810000000000005</v>
      </c>
      <c r="T62">
        <f t="shared" si="11"/>
        <v>0.94810000000000005</v>
      </c>
      <c r="U62">
        <f t="shared" si="12"/>
        <v>0.94810000000000005</v>
      </c>
      <c r="V62">
        <v>6.8818999999999999</v>
      </c>
      <c r="W62">
        <f t="shared" si="13"/>
        <v>6.8818999999999999</v>
      </c>
      <c r="X62">
        <f t="shared" si="14"/>
        <v>6.8818999999999999</v>
      </c>
      <c r="Y62">
        <v>2.7989999999999999</v>
      </c>
      <c r="Z62" s="10">
        <f t="shared" si="15"/>
        <v>2.7989999999999999</v>
      </c>
      <c r="AA62" s="10">
        <f t="shared" si="16"/>
        <v>2.7989999999999999</v>
      </c>
      <c r="AB62">
        <v>53.3</v>
      </c>
      <c r="AC62" s="6">
        <f t="shared" si="17"/>
        <v>53.3</v>
      </c>
      <c r="AD62" s="6">
        <f t="shared" si="18"/>
        <v>53.3</v>
      </c>
      <c r="AE62">
        <v>6</v>
      </c>
      <c r="AF62">
        <v>0</v>
      </c>
      <c r="AG62">
        <v>10.080629049288541</v>
      </c>
      <c r="AH62">
        <v>4.4929174599652377</v>
      </c>
      <c r="AI62" s="5"/>
      <c r="AL62" s="5"/>
      <c r="AM62" s="5"/>
      <c r="AP62" s="5"/>
      <c r="AQ62" s="5"/>
      <c r="AT62" s="5"/>
      <c r="AU62" s="5"/>
      <c r="AW62" s="4"/>
      <c r="AY62" s="4"/>
      <c r="BA62" s="4"/>
      <c r="BC62" s="4"/>
      <c r="BE62" s="4"/>
      <c r="BJ62" s="5"/>
      <c r="BK62" s="5"/>
      <c r="BN62" s="5"/>
      <c r="BO62" s="5"/>
      <c r="BR62" s="5"/>
      <c r="BS62" s="5"/>
      <c r="BV62" s="5"/>
      <c r="BW62" s="5"/>
      <c r="BZ62" s="5"/>
      <c r="CA62" s="5"/>
      <c r="CD62" s="5"/>
      <c r="CE62" s="5"/>
    </row>
    <row r="63" spans="1:83" x14ac:dyDescent="0.25">
      <c r="A63" s="2">
        <v>42802</v>
      </c>
      <c r="B63">
        <v>5.5153850126394989E-2</v>
      </c>
      <c r="C63">
        <f t="shared" si="0"/>
        <v>5.5153850126394989E-2</v>
      </c>
      <c r="D63">
        <f t="shared" si="1"/>
        <v>5.5153850126394989E-2</v>
      </c>
      <c r="E63">
        <v>0.43709842637350776</v>
      </c>
      <c r="F63">
        <f t="shared" si="2"/>
        <v>0.43709842637350776</v>
      </c>
      <c r="G63">
        <f t="shared" si="3"/>
        <v>0.43709842637350776</v>
      </c>
      <c r="H63">
        <v>2.449040291423378E-3</v>
      </c>
      <c r="I63">
        <f t="shared" si="4"/>
        <v>2.449040291423378E-3</v>
      </c>
      <c r="J63">
        <f t="shared" si="5"/>
        <v>2.449040291423378E-3</v>
      </c>
      <c r="K63" s="8">
        <v>689</v>
      </c>
      <c r="L63" s="9">
        <f t="shared" si="6"/>
        <v>6.5366915975913047</v>
      </c>
      <c r="M63">
        <v>-3.2803278687709742E-2</v>
      </c>
      <c r="N63">
        <f t="shared" si="7"/>
        <v>-2.1441999999999999E-2</v>
      </c>
      <c r="O63">
        <f t="shared" si="8"/>
        <v>-2.1441999999999999E-2</v>
      </c>
      <c r="P63">
        <v>-1.3764829770458736E-2</v>
      </c>
      <c r="Q63">
        <f t="shared" si="9"/>
        <v>-1.3764829770458736E-2</v>
      </c>
      <c r="R63">
        <f t="shared" si="10"/>
        <v>-1.3764829770458736E-2</v>
      </c>
      <c r="S63">
        <v>0.94869999999999999</v>
      </c>
      <c r="T63">
        <f t="shared" si="11"/>
        <v>0.94869999999999999</v>
      </c>
      <c r="U63">
        <f t="shared" si="12"/>
        <v>0.94855</v>
      </c>
      <c r="V63">
        <v>6.9131</v>
      </c>
      <c r="W63">
        <f t="shared" si="13"/>
        <v>6.9131</v>
      </c>
      <c r="X63">
        <f t="shared" si="14"/>
        <v>6.9131</v>
      </c>
      <c r="Y63">
        <v>2.9009999999999998</v>
      </c>
      <c r="Z63" s="10">
        <f t="shared" si="15"/>
        <v>2.9009999999999998</v>
      </c>
      <c r="AA63" s="10">
        <f t="shared" si="16"/>
        <v>2.9009999999999998</v>
      </c>
      <c r="AB63">
        <v>53.3</v>
      </c>
      <c r="AC63" s="6">
        <f t="shared" si="17"/>
        <v>53.3</v>
      </c>
      <c r="AD63" s="6">
        <f t="shared" si="18"/>
        <v>53.3</v>
      </c>
      <c r="AE63">
        <v>6</v>
      </c>
      <c r="AF63">
        <v>16</v>
      </c>
      <c r="AG63">
        <v>9.8986257531192212</v>
      </c>
      <c r="AH63">
        <v>4.4929174599652377</v>
      </c>
      <c r="AI63" s="5"/>
      <c r="AL63" s="5"/>
      <c r="AM63" s="5"/>
      <c r="AP63" s="5"/>
      <c r="AQ63" s="5"/>
      <c r="AT63" s="5"/>
      <c r="AU63" s="5"/>
      <c r="AW63" s="4"/>
      <c r="AY63" s="4"/>
      <c r="BA63" s="4"/>
      <c r="BC63" s="4"/>
      <c r="BE63" s="4"/>
      <c r="BJ63" s="5"/>
      <c r="BK63" s="5"/>
      <c r="BN63" s="5"/>
      <c r="BO63" s="5"/>
      <c r="BR63" s="5"/>
      <c r="BS63" s="5"/>
      <c r="BV63" s="5"/>
      <c r="BW63" s="5"/>
      <c r="BZ63" s="5"/>
      <c r="CA63" s="5"/>
      <c r="CD63" s="5"/>
      <c r="CE63" s="5"/>
    </row>
    <row r="64" spans="1:83" x14ac:dyDescent="0.25">
      <c r="A64" s="2">
        <v>42809</v>
      </c>
      <c r="B64">
        <v>0.25422263605025375</v>
      </c>
      <c r="C64">
        <f t="shared" si="0"/>
        <v>0.25422263605025375</v>
      </c>
      <c r="D64">
        <f t="shared" si="1"/>
        <v>0.25422263605025375</v>
      </c>
      <c r="E64">
        <v>0.38483647993346237</v>
      </c>
      <c r="F64">
        <f t="shared" si="2"/>
        <v>0.38483647993346237</v>
      </c>
      <c r="G64">
        <f t="shared" si="3"/>
        <v>0.38483647993346237</v>
      </c>
      <c r="H64">
        <v>4.2620336643112893E-4</v>
      </c>
      <c r="I64">
        <f t="shared" si="4"/>
        <v>4.2620336643112893E-4</v>
      </c>
      <c r="J64">
        <f t="shared" si="5"/>
        <v>4.2620336643112893E-4</v>
      </c>
      <c r="K64" s="8">
        <v>682</v>
      </c>
      <c r="L64" s="9">
        <f t="shared" si="6"/>
        <v>6.5264948595707901</v>
      </c>
      <c r="M64">
        <v>7.7088904269729587E-4</v>
      </c>
      <c r="N64">
        <f t="shared" si="7"/>
        <v>7.7088904269729587E-4</v>
      </c>
      <c r="O64">
        <f t="shared" si="8"/>
        <v>7.7088904269729587E-4</v>
      </c>
      <c r="P64">
        <v>9.4287849192864915E-3</v>
      </c>
      <c r="Q64">
        <f t="shared" si="9"/>
        <v>9.4287849192864915E-3</v>
      </c>
      <c r="R64">
        <f t="shared" si="10"/>
        <v>9.4287849192864915E-3</v>
      </c>
      <c r="S64">
        <v>0.93159999999999998</v>
      </c>
      <c r="T64">
        <f t="shared" si="11"/>
        <v>0.93159999999999998</v>
      </c>
      <c r="U64">
        <f t="shared" si="12"/>
        <v>0.93159999999999998</v>
      </c>
      <c r="V64">
        <v>6.9146999999999998</v>
      </c>
      <c r="W64">
        <f t="shared" si="13"/>
        <v>6.9146999999999998</v>
      </c>
      <c r="X64">
        <f t="shared" si="14"/>
        <v>6.9146999999999998</v>
      </c>
      <c r="Y64">
        <v>2.9809999999999999</v>
      </c>
      <c r="Z64" s="10">
        <f t="shared" si="15"/>
        <v>2.9809999999999999</v>
      </c>
      <c r="AA64" s="10">
        <f t="shared" si="16"/>
        <v>2.9809999999999999</v>
      </c>
      <c r="AB64">
        <v>52.05</v>
      </c>
      <c r="AC64" s="6">
        <f t="shared" si="17"/>
        <v>52.05</v>
      </c>
      <c r="AD64" s="6">
        <f t="shared" si="18"/>
        <v>52.05</v>
      </c>
      <c r="AE64">
        <v>6</v>
      </c>
      <c r="AF64">
        <v>0</v>
      </c>
      <c r="AG64">
        <v>10.060747678734712</v>
      </c>
      <c r="AH64">
        <v>4.4929174599652377</v>
      </c>
      <c r="AI64" s="5"/>
      <c r="AL64" s="5"/>
      <c r="AM64" s="5"/>
      <c r="AP64" s="5"/>
      <c r="AQ64" s="5"/>
      <c r="AT64" s="5"/>
      <c r="AU64" s="5"/>
      <c r="AW64" s="4"/>
      <c r="AY64" s="4"/>
      <c r="BA64" s="4"/>
      <c r="BC64" s="4"/>
      <c r="BE64" s="4"/>
      <c r="BJ64" s="5"/>
      <c r="BK64" s="5"/>
      <c r="BN64" s="5"/>
      <c r="BO64" s="5"/>
      <c r="BR64" s="5"/>
      <c r="BS64" s="5"/>
      <c r="BV64" s="5"/>
      <c r="BW64" s="5"/>
      <c r="BZ64" s="5"/>
      <c r="CA64" s="5"/>
      <c r="CD64" s="5"/>
      <c r="CE64" s="5"/>
    </row>
    <row r="65" spans="1:83" x14ac:dyDescent="0.25">
      <c r="A65" s="2">
        <v>42816</v>
      </c>
      <c r="B65">
        <v>9.789286317289865E-2</v>
      </c>
      <c r="C65">
        <f t="shared" si="0"/>
        <v>9.789286317289865E-2</v>
      </c>
      <c r="D65">
        <f t="shared" si="1"/>
        <v>9.789286317289865E-2</v>
      </c>
      <c r="E65">
        <v>0.69060673125920846</v>
      </c>
      <c r="F65">
        <f t="shared" si="2"/>
        <v>0.69060673125920846</v>
      </c>
      <c r="G65">
        <f t="shared" si="3"/>
        <v>0.69060673125920846</v>
      </c>
      <c r="H65">
        <v>1.3137592003726686E-3</v>
      </c>
      <c r="I65">
        <f t="shared" si="4"/>
        <v>1.3137592003726686E-3</v>
      </c>
      <c r="J65">
        <f t="shared" si="5"/>
        <v>1.3137592003726686E-3</v>
      </c>
      <c r="K65" s="8">
        <v>704</v>
      </c>
      <c r="L65" s="9">
        <f t="shared" si="6"/>
        <v>6.5581978028122689</v>
      </c>
      <c r="M65">
        <v>7.4454683582677343E-3</v>
      </c>
      <c r="N65">
        <f t="shared" si="7"/>
        <v>7.4454683582677343E-3</v>
      </c>
      <c r="O65">
        <f t="shared" si="8"/>
        <v>7.4454683582677343E-3</v>
      </c>
      <c r="P65">
        <v>-1.5432304589720561E-2</v>
      </c>
      <c r="Q65">
        <f t="shared" si="9"/>
        <v>-1.5432304589720561E-2</v>
      </c>
      <c r="R65">
        <f t="shared" si="10"/>
        <v>-1.5432304589720561E-2</v>
      </c>
      <c r="S65">
        <v>0.92620000000000002</v>
      </c>
      <c r="T65">
        <f t="shared" si="11"/>
        <v>0.92620000000000002</v>
      </c>
      <c r="U65">
        <f t="shared" si="12"/>
        <v>0.92620000000000002</v>
      </c>
      <c r="V65">
        <v>6.8827999999999996</v>
      </c>
      <c r="W65">
        <f t="shared" si="13"/>
        <v>6.8827999999999996</v>
      </c>
      <c r="X65">
        <f t="shared" si="14"/>
        <v>6.8827999999999996</v>
      </c>
      <c r="Y65">
        <v>3.0110000000000001</v>
      </c>
      <c r="Z65" s="10">
        <f t="shared" si="15"/>
        <v>3.0110000000000001</v>
      </c>
      <c r="AA65" s="10">
        <f t="shared" si="16"/>
        <v>3.0110000000000001</v>
      </c>
      <c r="AB65">
        <v>52.15</v>
      </c>
      <c r="AC65" s="6">
        <f t="shared" si="17"/>
        <v>52.15</v>
      </c>
      <c r="AD65" s="6">
        <f t="shared" si="18"/>
        <v>52.15</v>
      </c>
      <c r="AE65">
        <v>4</v>
      </c>
      <c r="AF65">
        <v>4</v>
      </c>
      <c r="AG65">
        <v>9.9638297815422892</v>
      </c>
      <c r="AH65">
        <v>4.4929174599652377</v>
      </c>
      <c r="AI65" s="5"/>
      <c r="AL65" s="5"/>
      <c r="AM65" s="5"/>
      <c r="AP65" s="5"/>
      <c r="AQ65" s="5"/>
      <c r="AT65" s="5"/>
      <c r="AU65" s="5"/>
      <c r="AW65" s="4"/>
      <c r="AY65" s="4"/>
      <c r="BA65" s="4"/>
      <c r="BC65" s="4"/>
      <c r="BE65" s="4"/>
      <c r="BJ65" s="5"/>
      <c r="BK65" s="5"/>
      <c r="BN65" s="5"/>
      <c r="BO65" s="5"/>
      <c r="BR65" s="5"/>
      <c r="BS65" s="5"/>
      <c r="BV65" s="5"/>
      <c r="BW65" s="5"/>
      <c r="BZ65" s="5"/>
      <c r="CA65" s="5"/>
      <c r="CD65" s="5"/>
      <c r="CE65" s="5"/>
    </row>
    <row r="66" spans="1:83" x14ac:dyDescent="0.25">
      <c r="A66" s="2">
        <v>42823</v>
      </c>
      <c r="B66">
        <v>0.11789123187370527</v>
      </c>
      <c r="C66">
        <f t="shared" si="0"/>
        <v>0.11789123187370527</v>
      </c>
      <c r="D66">
        <f t="shared" si="1"/>
        <v>0.11789123187370527</v>
      </c>
      <c r="E66">
        <v>-9.0454421270222296E-2</v>
      </c>
      <c r="F66">
        <f t="shared" si="2"/>
        <v>-9.0454421270222296E-2</v>
      </c>
      <c r="G66">
        <f t="shared" si="3"/>
        <v>-9.0454421270222296E-2</v>
      </c>
      <c r="H66">
        <v>1.3035148001645804E-3</v>
      </c>
      <c r="I66">
        <f t="shared" si="4"/>
        <v>1.3035148001645804E-3</v>
      </c>
      <c r="J66">
        <f t="shared" si="5"/>
        <v>1.3035148001645804E-3</v>
      </c>
      <c r="K66" s="8">
        <v>726</v>
      </c>
      <c r="L66" s="9">
        <f t="shared" si="6"/>
        <v>6.5889264775335192</v>
      </c>
      <c r="M66">
        <v>2.2935778647514703E-3</v>
      </c>
      <c r="N66">
        <f t="shared" si="7"/>
        <v>2.2935778647514703E-3</v>
      </c>
      <c r="O66">
        <f t="shared" si="8"/>
        <v>2.2935778647514703E-3</v>
      </c>
      <c r="P66">
        <v>5.3992770825713066E-3</v>
      </c>
      <c r="Q66">
        <f t="shared" si="9"/>
        <v>5.3992770825713066E-3</v>
      </c>
      <c r="R66">
        <f t="shared" si="10"/>
        <v>5.3992770825713066E-3</v>
      </c>
      <c r="S66">
        <v>0.92879999999999996</v>
      </c>
      <c r="T66">
        <f t="shared" si="11"/>
        <v>0.92879999999999996</v>
      </c>
      <c r="U66">
        <f t="shared" si="12"/>
        <v>0.92879999999999996</v>
      </c>
      <c r="V66">
        <v>6.89</v>
      </c>
      <c r="W66">
        <f t="shared" si="13"/>
        <v>6.89</v>
      </c>
      <c r="X66">
        <f t="shared" si="14"/>
        <v>6.89</v>
      </c>
      <c r="Y66">
        <v>3.1749999999999998</v>
      </c>
      <c r="Z66" s="10">
        <f t="shared" si="15"/>
        <v>3.1749999999999998</v>
      </c>
      <c r="AA66" s="10">
        <f t="shared" si="16"/>
        <v>3.1749999999999998</v>
      </c>
      <c r="AB66">
        <v>52.45</v>
      </c>
      <c r="AC66" s="6">
        <f t="shared" si="17"/>
        <v>52.45</v>
      </c>
      <c r="AD66" s="6">
        <f t="shared" si="18"/>
        <v>52.45</v>
      </c>
      <c r="AE66">
        <v>11</v>
      </c>
      <c r="AF66">
        <v>8</v>
      </c>
      <c r="AG66">
        <v>9.8496119795668093</v>
      </c>
      <c r="AH66">
        <v>4.4929174599652377</v>
      </c>
      <c r="AI66" s="5"/>
      <c r="AL66" s="5"/>
      <c r="AM66" s="5"/>
      <c r="AP66" s="5"/>
      <c r="AQ66" s="5"/>
      <c r="AT66" s="5"/>
      <c r="AU66" s="5"/>
      <c r="AW66" s="4"/>
      <c r="AY66" s="4"/>
      <c r="BA66" s="4"/>
      <c r="BC66" s="4"/>
      <c r="BE66" s="4"/>
      <c r="BJ66" s="5"/>
      <c r="BK66" s="5"/>
      <c r="BN66" s="5"/>
      <c r="BO66" s="5"/>
      <c r="BR66" s="5"/>
      <c r="BS66" s="5"/>
      <c r="BV66" s="5"/>
      <c r="BW66" s="5"/>
      <c r="BZ66" s="5"/>
      <c r="CA66" s="5"/>
      <c r="CD66" s="5"/>
      <c r="CE66" s="5"/>
    </row>
    <row r="67" spans="1:83" x14ac:dyDescent="0.25">
      <c r="A67" s="2">
        <v>42830</v>
      </c>
      <c r="B67">
        <v>0.63840367223413674</v>
      </c>
      <c r="C67">
        <f t="shared" ref="C67:C105" si="19">IF(B67&lt;-0.115841,-0.115841,B67)</f>
        <v>0.63840367223413674</v>
      </c>
      <c r="D67">
        <f t="shared" ref="D67:D105" si="20">IF(C67&gt;0.318181,0.318181,C67)</f>
        <v>0.31818099999999999</v>
      </c>
      <c r="E67">
        <v>2.2629220278792475</v>
      </c>
      <c r="F67">
        <f t="shared" ref="F67:F105" si="21">IF(E67&lt;-0.770556,-0.770556,E67)</f>
        <v>2.2629220278792475</v>
      </c>
      <c r="G67">
        <f t="shared" ref="G67:G105" si="22">IF(F67&gt;1.762973,1.762973,F67)</f>
        <v>1.7629729999999999</v>
      </c>
      <c r="H67">
        <v>1.7328173412581266E-3</v>
      </c>
      <c r="I67">
        <f t="shared" ref="I67:I105" si="23">IF(H67&lt;0.000119,0.000119,H67)</f>
        <v>1.7328173412581266E-3</v>
      </c>
      <c r="J67">
        <f t="shared" ref="J67:J105" si="24">IF(I67&gt;0.002939,0.002939,I67)</f>
        <v>1.7328173412581266E-3</v>
      </c>
      <c r="K67" s="8">
        <v>752</v>
      </c>
      <c r="L67" s="9">
        <f t="shared" ref="L67:L105" si="25">LN(K67+1)</f>
        <v>6.6240652277998935</v>
      </c>
      <c r="M67">
        <v>-3.5596997935570941E-3</v>
      </c>
      <c r="N67">
        <f t="shared" ref="N67:N105" si="26">IF(M67&lt;-0.021442,-0.021442,M67)</f>
        <v>-3.5596997935570941E-3</v>
      </c>
      <c r="O67">
        <f t="shared" ref="O67:O105" si="27">IF(N67&gt;0.023498,0.023498,N67)</f>
        <v>-3.5596997935570941E-3</v>
      </c>
      <c r="P67">
        <v>-3.4644142445932561E-3</v>
      </c>
      <c r="Q67">
        <f t="shared" ref="Q67:Q105" si="28">IF(P67&lt;-0.020691,-0.020691,P67)</f>
        <v>-3.4644142445932561E-3</v>
      </c>
      <c r="R67">
        <f t="shared" ref="R67:R105" si="29">IF(Q67&gt;0.023244,0.023244,Q67)</f>
        <v>-3.4644142445932561E-3</v>
      </c>
      <c r="S67">
        <v>0.93769999999999998</v>
      </c>
      <c r="T67">
        <f t="shared" ref="T67:T105" si="30">IF(S67&lt;0.841725,0.841725,S67)</f>
        <v>0.93769999999999998</v>
      </c>
      <c r="U67">
        <f t="shared" ref="U67:U105" si="31">IF(T67&gt;0.94855,0.94855,T67)</f>
        <v>0.93769999999999998</v>
      </c>
      <c r="V67">
        <v>6.8948</v>
      </c>
      <c r="W67">
        <f t="shared" ref="W67:W105" si="32">IF(V67&lt;6.492675,6.492675,V67)</f>
        <v>6.8948</v>
      </c>
      <c r="X67">
        <f t="shared" ref="X67:X105" si="33">IF(W67&gt;6.918825,6.918825,W67)</f>
        <v>6.8948</v>
      </c>
      <c r="Y67">
        <v>3.266</v>
      </c>
      <c r="Z67" s="10">
        <f t="shared" ref="Z67:Z105" si="34">IF(Y67&lt;1.9003,1.9003,Y67)</f>
        <v>3.266</v>
      </c>
      <c r="AA67" s="10">
        <f t="shared" ref="AA67:AA105" si="35">IF(Z67&gt;3.393,3.393,Z67)</f>
        <v>3.266</v>
      </c>
      <c r="AB67">
        <v>51.2</v>
      </c>
      <c r="AC67" s="6">
        <f t="shared" ref="AC67:AC105" si="36">IF(AB67&lt;34.05,34.05,AB67)</f>
        <v>51.2</v>
      </c>
      <c r="AD67" s="6">
        <f t="shared" ref="AD67:AD105" si="37">IF(AC67&gt;64.4725,64.4725,AC67)</f>
        <v>51.2</v>
      </c>
      <c r="AE67">
        <v>9</v>
      </c>
      <c r="AF67">
        <v>4</v>
      </c>
      <c r="AG67">
        <v>9.836813419268136</v>
      </c>
      <c r="AH67">
        <v>4.4701820683976319</v>
      </c>
      <c r="AI67" s="5"/>
      <c r="AL67" s="5"/>
      <c r="AM67" s="5"/>
      <c r="AP67" s="5"/>
      <c r="AQ67" s="5"/>
      <c r="AT67" s="5"/>
      <c r="AU67" s="5"/>
      <c r="AW67" s="4"/>
      <c r="AY67" s="4"/>
      <c r="BA67" s="4"/>
      <c r="BC67" s="4"/>
      <c r="BE67" s="4"/>
      <c r="BJ67" s="5"/>
      <c r="BK67" s="5"/>
      <c r="BN67" s="5"/>
      <c r="BO67" s="5"/>
      <c r="BR67" s="5"/>
      <c r="BS67" s="5"/>
      <c r="BV67" s="5"/>
      <c r="BW67" s="5"/>
      <c r="BZ67" s="5"/>
      <c r="CA67" s="5"/>
      <c r="CD67" s="5"/>
      <c r="CE67" s="5"/>
    </row>
    <row r="68" spans="1:83" x14ac:dyDescent="0.25">
      <c r="A68" s="2">
        <v>42837</v>
      </c>
      <c r="B68">
        <v>4.3115329379162966E-2</v>
      </c>
      <c r="C68">
        <f t="shared" si="19"/>
        <v>4.3115329379162966E-2</v>
      </c>
      <c r="D68">
        <f t="shared" si="20"/>
        <v>4.3115329379162966E-2</v>
      </c>
      <c r="E68">
        <v>-0.4045114940149101</v>
      </c>
      <c r="F68">
        <f t="shared" si="21"/>
        <v>-0.4045114940149101</v>
      </c>
      <c r="G68">
        <f t="shared" si="22"/>
        <v>-0.4045114940149101</v>
      </c>
      <c r="H68">
        <v>1.035478790855165E-3</v>
      </c>
      <c r="I68">
        <f t="shared" si="23"/>
        <v>1.035478790855165E-3</v>
      </c>
      <c r="J68">
        <f t="shared" si="24"/>
        <v>1.035478790855165E-3</v>
      </c>
      <c r="K68" s="8">
        <v>727</v>
      </c>
      <c r="L68" s="9">
        <f t="shared" si="25"/>
        <v>6.5903010481966859</v>
      </c>
      <c r="M68">
        <v>-4.082674255745801E-3</v>
      </c>
      <c r="N68">
        <f t="shared" si="26"/>
        <v>-4.082674255745801E-3</v>
      </c>
      <c r="O68">
        <f t="shared" si="27"/>
        <v>-4.082674255745801E-3</v>
      </c>
      <c r="P68">
        <v>-3.4084953641243206E-3</v>
      </c>
      <c r="Q68">
        <f t="shared" si="28"/>
        <v>-3.4084953641243206E-3</v>
      </c>
      <c r="R68">
        <f t="shared" si="29"/>
        <v>-3.4084953641243206E-3</v>
      </c>
      <c r="S68">
        <v>0.9375</v>
      </c>
      <c r="T68">
        <f t="shared" si="30"/>
        <v>0.9375</v>
      </c>
      <c r="U68">
        <f t="shared" si="31"/>
        <v>0.9375</v>
      </c>
      <c r="V68">
        <v>6.8914999999999997</v>
      </c>
      <c r="W68">
        <f t="shared" si="32"/>
        <v>6.8914999999999997</v>
      </c>
      <c r="X68">
        <f t="shared" si="33"/>
        <v>6.8914999999999997</v>
      </c>
      <c r="Y68">
        <v>3.1869999999999998</v>
      </c>
      <c r="Z68" s="10">
        <f t="shared" si="34"/>
        <v>3.1869999999999998</v>
      </c>
      <c r="AA68" s="10">
        <f t="shared" si="35"/>
        <v>3.1869999999999998</v>
      </c>
      <c r="AB68">
        <v>50.55</v>
      </c>
      <c r="AC68" s="6">
        <f t="shared" si="36"/>
        <v>50.55</v>
      </c>
      <c r="AD68" s="6">
        <f t="shared" si="37"/>
        <v>50.55</v>
      </c>
      <c r="AE68">
        <v>11</v>
      </c>
      <c r="AF68">
        <v>0</v>
      </c>
      <c r="AG68">
        <v>9.8231989813072911</v>
      </c>
      <c r="AH68">
        <v>4.4702501901573797</v>
      </c>
      <c r="AI68" s="5"/>
      <c r="AL68" s="5"/>
      <c r="AM68" s="5"/>
      <c r="AP68" s="5"/>
      <c r="AQ68" s="5"/>
      <c r="AT68" s="5"/>
      <c r="AU68" s="5"/>
      <c r="AW68" s="4"/>
      <c r="AY68" s="4"/>
      <c r="BA68" s="4"/>
      <c r="BC68" s="4"/>
      <c r="BE68" s="4"/>
      <c r="BJ68" s="5"/>
      <c r="BK68" s="5"/>
      <c r="BN68" s="5"/>
      <c r="BO68" s="5"/>
      <c r="BR68" s="5"/>
      <c r="BS68" s="5"/>
      <c r="BV68" s="5"/>
      <c r="BW68" s="5"/>
      <c r="BZ68" s="5"/>
      <c r="CA68" s="5"/>
      <c r="CD68" s="5"/>
      <c r="CE68" s="5"/>
    </row>
    <row r="69" spans="1:83" x14ac:dyDescent="0.25">
      <c r="A69" s="2">
        <v>42844</v>
      </c>
      <c r="B69">
        <v>7.0594228092421982E-2</v>
      </c>
      <c r="C69">
        <f t="shared" si="19"/>
        <v>7.0594228092421982E-2</v>
      </c>
      <c r="D69">
        <f t="shared" si="20"/>
        <v>7.0594228092421982E-2</v>
      </c>
      <c r="E69">
        <v>1.8397116197080903</v>
      </c>
      <c r="F69">
        <f t="shared" si="21"/>
        <v>1.8397116197080903</v>
      </c>
      <c r="G69">
        <f t="shared" si="22"/>
        <v>1.7629729999999999</v>
      </c>
      <c r="H69">
        <v>1.1553642803899308E-3</v>
      </c>
      <c r="I69">
        <f t="shared" si="23"/>
        <v>1.1553642803899308E-3</v>
      </c>
      <c r="J69">
        <f t="shared" si="24"/>
        <v>1.1553642803899308E-3</v>
      </c>
      <c r="K69" s="8">
        <v>728</v>
      </c>
      <c r="L69" s="9">
        <f t="shared" si="25"/>
        <v>6.5916737320086582</v>
      </c>
      <c r="M69">
        <v>-6.6615169526392619E-3</v>
      </c>
      <c r="N69">
        <f t="shared" si="26"/>
        <v>-6.6615169526392619E-3</v>
      </c>
      <c r="O69">
        <f t="shared" si="27"/>
        <v>-6.6615169526392619E-3</v>
      </c>
      <c r="P69">
        <v>-2.8828196133921691E-3</v>
      </c>
      <c r="Q69">
        <f t="shared" si="28"/>
        <v>-2.8828196133921691E-3</v>
      </c>
      <c r="R69">
        <f t="shared" si="29"/>
        <v>-2.8828196133921691E-3</v>
      </c>
      <c r="S69">
        <v>0.93359999999999999</v>
      </c>
      <c r="T69">
        <f t="shared" si="30"/>
        <v>0.93359999999999999</v>
      </c>
      <c r="U69">
        <f t="shared" si="31"/>
        <v>0.93359999999999999</v>
      </c>
      <c r="V69">
        <v>6.8879999999999999</v>
      </c>
      <c r="W69">
        <f t="shared" si="32"/>
        <v>6.8879999999999999</v>
      </c>
      <c r="X69">
        <f t="shared" si="33"/>
        <v>6.8879999999999999</v>
      </c>
      <c r="Y69">
        <v>3.1850000000000001</v>
      </c>
      <c r="Z69" s="10">
        <f t="shared" si="34"/>
        <v>3.1850000000000001</v>
      </c>
      <c r="AA69" s="10">
        <f t="shared" si="35"/>
        <v>3.1850000000000001</v>
      </c>
      <c r="AB69">
        <v>50.55</v>
      </c>
      <c r="AC69" s="6">
        <f t="shared" si="36"/>
        <v>50.55</v>
      </c>
      <c r="AD69" s="6">
        <f t="shared" si="37"/>
        <v>50.55</v>
      </c>
      <c r="AE69">
        <v>11</v>
      </c>
      <c r="AF69">
        <v>4</v>
      </c>
      <c r="AG69">
        <v>9.8993791244915847</v>
      </c>
      <c r="AH69">
        <v>4.4886315472486018</v>
      </c>
      <c r="AI69" s="5"/>
      <c r="AL69" s="5"/>
      <c r="AM69" s="5"/>
      <c r="AP69" s="5"/>
      <c r="AQ69" s="5"/>
      <c r="AT69" s="5"/>
      <c r="AU69" s="5"/>
      <c r="AW69" s="4"/>
      <c r="AY69" s="4"/>
      <c r="BA69" s="4"/>
      <c r="BC69" s="4"/>
      <c r="BE69" s="4"/>
      <c r="BJ69" s="5"/>
      <c r="BK69" s="5"/>
      <c r="BN69" s="5"/>
      <c r="BO69" s="5"/>
      <c r="BR69" s="5"/>
      <c r="BS69" s="5"/>
      <c r="BV69" s="5"/>
      <c r="BW69" s="5"/>
      <c r="BZ69" s="5"/>
      <c r="CA69" s="5"/>
      <c r="CD69" s="5"/>
      <c r="CE69" s="5"/>
    </row>
    <row r="70" spans="1:83" x14ac:dyDescent="0.25">
      <c r="A70" s="2">
        <v>42851</v>
      </c>
      <c r="B70">
        <v>0.23048601297008947</v>
      </c>
      <c r="C70">
        <f t="shared" si="19"/>
        <v>0.23048601297008947</v>
      </c>
      <c r="D70">
        <f t="shared" si="20"/>
        <v>0.23048601297008947</v>
      </c>
      <c r="E70">
        <v>0.53725147962903419</v>
      </c>
      <c r="F70">
        <f t="shared" si="21"/>
        <v>0.53725147962903419</v>
      </c>
      <c r="G70">
        <f t="shared" si="22"/>
        <v>0.53725147962903419</v>
      </c>
      <c r="H70">
        <v>2.9201688764157207E-3</v>
      </c>
      <c r="I70">
        <f t="shared" si="23"/>
        <v>2.9201688764157207E-3</v>
      </c>
      <c r="J70">
        <f t="shared" si="24"/>
        <v>2.9201688764157207E-3</v>
      </c>
      <c r="K70" s="8">
        <v>763</v>
      </c>
      <c r="L70" s="9">
        <f t="shared" si="25"/>
        <v>6.6385677891665207</v>
      </c>
      <c r="M70">
        <v>5.1588857363924412E-4</v>
      </c>
      <c r="N70">
        <f t="shared" si="26"/>
        <v>5.1588857363924412E-4</v>
      </c>
      <c r="O70">
        <f t="shared" si="27"/>
        <v>5.1588857363924412E-4</v>
      </c>
      <c r="P70">
        <v>2.1076324922462163E-2</v>
      </c>
      <c r="Q70">
        <f t="shared" si="28"/>
        <v>2.1076324922462163E-2</v>
      </c>
      <c r="R70">
        <f t="shared" si="29"/>
        <v>2.1076324922462163E-2</v>
      </c>
      <c r="S70">
        <v>0.91720000000000002</v>
      </c>
      <c r="T70">
        <f t="shared" si="30"/>
        <v>0.91720000000000002</v>
      </c>
      <c r="U70">
        <f t="shared" si="31"/>
        <v>0.91720000000000002</v>
      </c>
      <c r="V70">
        <v>6.8925999999999998</v>
      </c>
      <c r="W70">
        <f t="shared" si="32"/>
        <v>6.8925999999999998</v>
      </c>
      <c r="X70">
        <f t="shared" si="33"/>
        <v>6.8925999999999998</v>
      </c>
      <c r="Y70">
        <v>3.1419999999999999</v>
      </c>
      <c r="Z70" s="10">
        <f t="shared" si="34"/>
        <v>3.1419999999999999</v>
      </c>
      <c r="AA70" s="10">
        <f t="shared" si="35"/>
        <v>3.1419999999999999</v>
      </c>
      <c r="AB70">
        <v>50.5</v>
      </c>
      <c r="AC70" s="6">
        <f t="shared" si="36"/>
        <v>50.5</v>
      </c>
      <c r="AD70" s="6">
        <f t="shared" si="37"/>
        <v>50.5</v>
      </c>
      <c r="AE70">
        <v>13</v>
      </c>
      <c r="AF70">
        <v>4</v>
      </c>
      <c r="AG70">
        <v>9.9053358433937451</v>
      </c>
      <c r="AH70">
        <v>4.5559805619651943</v>
      </c>
      <c r="AI70" s="5"/>
      <c r="AL70" s="5"/>
      <c r="AM70" s="5"/>
      <c r="AP70" s="5"/>
      <c r="AQ70" s="5"/>
      <c r="AT70" s="5"/>
      <c r="AU70" s="5"/>
      <c r="AW70" s="4"/>
      <c r="AY70" s="4"/>
      <c r="BA70" s="4"/>
      <c r="BC70" s="4"/>
      <c r="BE70" s="4"/>
      <c r="BJ70" s="5"/>
      <c r="BK70" s="5"/>
      <c r="BN70" s="5"/>
      <c r="BO70" s="5"/>
      <c r="BR70" s="5"/>
      <c r="BS70" s="5"/>
      <c r="BV70" s="5"/>
      <c r="BW70" s="5"/>
      <c r="BZ70" s="5"/>
      <c r="CA70" s="5"/>
      <c r="CD70" s="5"/>
      <c r="CE70" s="5"/>
    </row>
    <row r="71" spans="1:83" x14ac:dyDescent="0.25">
      <c r="A71" s="2">
        <v>42858</v>
      </c>
      <c r="B71">
        <v>0.32859993560936496</v>
      </c>
      <c r="C71">
        <f t="shared" si="19"/>
        <v>0.32859993560936496</v>
      </c>
      <c r="D71">
        <f t="shared" si="20"/>
        <v>0.31818099999999999</v>
      </c>
      <c r="E71">
        <v>0.64865671525926416</v>
      </c>
      <c r="F71">
        <f t="shared" si="21"/>
        <v>0.64865671525926416</v>
      </c>
      <c r="G71">
        <f t="shared" si="22"/>
        <v>0.64865671525926416</v>
      </c>
      <c r="H71">
        <v>1.0227003501535161E-3</v>
      </c>
      <c r="I71">
        <f t="shared" si="23"/>
        <v>1.0227003501535161E-3</v>
      </c>
      <c r="J71">
        <f t="shared" si="24"/>
        <v>1.0227003501535161E-3</v>
      </c>
      <c r="K71" s="8">
        <v>767</v>
      </c>
      <c r="L71" s="9">
        <f t="shared" si="25"/>
        <v>6.6437897331476723</v>
      </c>
      <c r="M71">
        <v>-3.0936580795653235E-3</v>
      </c>
      <c r="N71">
        <f t="shared" si="26"/>
        <v>-3.0936580795653235E-3</v>
      </c>
      <c r="O71">
        <f t="shared" si="27"/>
        <v>-3.0936580795653235E-3</v>
      </c>
      <c r="P71">
        <v>2.847942423736312E-4</v>
      </c>
      <c r="Q71">
        <f t="shared" si="28"/>
        <v>2.847942423736312E-4</v>
      </c>
      <c r="R71">
        <f t="shared" si="29"/>
        <v>2.847942423736312E-4</v>
      </c>
      <c r="S71">
        <v>0.91859999999999997</v>
      </c>
      <c r="T71">
        <f t="shared" si="30"/>
        <v>0.91859999999999997</v>
      </c>
      <c r="U71">
        <f t="shared" si="31"/>
        <v>0.91859999999999997</v>
      </c>
      <c r="V71">
        <v>6.8989000000000003</v>
      </c>
      <c r="W71">
        <f t="shared" si="32"/>
        <v>6.8989000000000003</v>
      </c>
      <c r="X71">
        <f t="shared" si="33"/>
        <v>6.8989000000000003</v>
      </c>
      <c r="Y71">
        <v>3.2280000000000002</v>
      </c>
      <c r="Z71" s="10">
        <f t="shared" si="34"/>
        <v>3.2280000000000002</v>
      </c>
      <c r="AA71" s="10">
        <f t="shared" si="35"/>
        <v>3.2280000000000002</v>
      </c>
      <c r="AB71">
        <v>49.9</v>
      </c>
      <c r="AC71" s="6">
        <f t="shared" si="36"/>
        <v>49.9</v>
      </c>
      <c r="AD71" s="6">
        <f t="shared" si="37"/>
        <v>49.9</v>
      </c>
      <c r="AE71">
        <v>4</v>
      </c>
      <c r="AF71">
        <v>4</v>
      </c>
      <c r="AG71">
        <v>10.149566075132833</v>
      </c>
      <c r="AH71">
        <v>4.5729627559948023</v>
      </c>
      <c r="AI71" s="5"/>
      <c r="AL71" s="5"/>
      <c r="AM71" s="5"/>
      <c r="AP71" s="5"/>
      <c r="AQ71" s="5"/>
      <c r="AT71" s="5"/>
      <c r="AU71" s="5"/>
      <c r="AW71" s="4"/>
      <c r="AY71" s="4"/>
      <c r="BA71" s="4"/>
      <c r="BC71" s="4"/>
      <c r="BE71" s="4"/>
      <c r="BJ71" s="5"/>
      <c r="BK71" s="5"/>
      <c r="BN71" s="5"/>
      <c r="BO71" s="5"/>
      <c r="BR71" s="5"/>
      <c r="BS71" s="5"/>
      <c r="BV71" s="5"/>
      <c r="BW71" s="5"/>
      <c r="BZ71" s="5"/>
      <c r="CA71" s="5"/>
      <c r="CD71" s="5"/>
      <c r="CE71" s="5"/>
    </row>
    <row r="72" spans="1:83" x14ac:dyDescent="0.25">
      <c r="A72" s="2">
        <v>42865</v>
      </c>
      <c r="B72">
        <v>0.58433191796922712</v>
      </c>
      <c r="C72">
        <f t="shared" si="19"/>
        <v>0.58433191796922712</v>
      </c>
      <c r="D72">
        <f t="shared" si="20"/>
        <v>0.31818099999999999</v>
      </c>
      <c r="E72">
        <v>0.74680080569724894</v>
      </c>
      <c r="F72">
        <f t="shared" si="21"/>
        <v>0.74680080569724894</v>
      </c>
      <c r="G72">
        <f t="shared" si="22"/>
        <v>0.74680080569724894</v>
      </c>
      <c r="H72">
        <v>1.4233270676695265E-3</v>
      </c>
      <c r="I72">
        <f t="shared" si="23"/>
        <v>1.4233270676695265E-3</v>
      </c>
      <c r="J72">
        <f t="shared" si="24"/>
        <v>1.4233270676695265E-3</v>
      </c>
      <c r="K72" s="8">
        <v>766</v>
      </c>
      <c r="L72" s="9">
        <f t="shared" si="25"/>
        <v>6.642486801367256</v>
      </c>
      <c r="M72">
        <v>-8.2751491220661635E-3</v>
      </c>
      <c r="N72">
        <f t="shared" si="26"/>
        <v>-8.2751491220661635E-3</v>
      </c>
      <c r="O72">
        <f t="shared" si="27"/>
        <v>-8.2751491220661635E-3</v>
      </c>
      <c r="P72">
        <v>4.815483480133647E-3</v>
      </c>
      <c r="Q72">
        <f t="shared" si="28"/>
        <v>4.815483480133647E-3</v>
      </c>
      <c r="R72">
        <f t="shared" si="29"/>
        <v>4.815483480133647E-3</v>
      </c>
      <c r="S72">
        <v>0.92020000000000002</v>
      </c>
      <c r="T72">
        <f t="shared" si="30"/>
        <v>0.92020000000000002</v>
      </c>
      <c r="U72">
        <f t="shared" si="31"/>
        <v>0.92020000000000002</v>
      </c>
      <c r="V72">
        <v>6.9032</v>
      </c>
      <c r="W72">
        <f t="shared" si="32"/>
        <v>6.9032</v>
      </c>
      <c r="X72">
        <f t="shared" si="33"/>
        <v>6.9032</v>
      </c>
      <c r="Y72">
        <v>3.2919999999999998</v>
      </c>
      <c r="Z72" s="10">
        <f t="shared" si="34"/>
        <v>3.2919999999999998</v>
      </c>
      <c r="AA72" s="10">
        <f t="shared" si="35"/>
        <v>3.2919999999999998</v>
      </c>
      <c r="AB72">
        <v>49.9</v>
      </c>
      <c r="AC72" s="6">
        <f t="shared" si="36"/>
        <v>49.9</v>
      </c>
      <c r="AD72" s="6">
        <f t="shared" si="37"/>
        <v>49.9</v>
      </c>
      <c r="AE72">
        <v>7</v>
      </c>
      <c r="AF72">
        <v>0</v>
      </c>
      <c r="AG72">
        <v>10.443366996692856</v>
      </c>
      <c r="AH72">
        <v>4.5729627559948023</v>
      </c>
      <c r="AI72" s="5"/>
      <c r="AL72" s="5"/>
      <c r="AM72" s="5"/>
      <c r="AP72" s="5"/>
      <c r="AQ72" s="5"/>
      <c r="AT72" s="5"/>
      <c r="AU72" s="5"/>
      <c r="AW72" s="4"/>
      <c r="AY72" s="4"/>
      <c r="BA72" s="4"/>
      <c r="BC72" s="4"/>
      <c r="BE72" s="4"/>
      <c r="BJ72" s="5"/>
      <c r="BK72" s="5"/>
      <c r="BN72" s="5"/>
      <c r="BO72" s="5"/>
      <c r="BR72" s="5"/>
      <c r="BS72" s="5"/>
      <c r="BV72" s="5"/>
      <c r="BW72" s="5"/>
      <c r="BZ72" s="5"/>
      <c r="CA72" s="5"/>
      <c r="CD72" s="5"/>
      <c r="CE72" s="5"/>
    </row>
    <row r="73" spans="1:83" x14ac:dyDescent="0.25">
      <c r="A73" s="2">
        <v>42872</v>
      </c>
      <c r="B73">
        <v>0.19441041271012208</v>
      </c>
      <c r="C73">
        <f t="shared" si="19"/>
        <v>0.19441041271012208</v>
      </c>
      <c r="D73">
        <f t="shared" si="20"/>
        <v>0.19441041271012208</v>
      </c>
      <c r="E73">
        <v>0.37102688308928639</v>
      </c>
      <c r="F73">
        <f t="shared" si="21"/>
        <v>0.37102688308928639</v>
      </c>
      <c r="G73">
        <f t="shared" si="22"/>
        <v>0.37102688308928639</v>
      </c>
      <c r="H73">
        <v>2.8787521028490271E-3</v>
      </c>
      <c r="I73">
        <f t="shared" si="23"/>
        <v>2.8787521028490271E-3</v>
      </c>
      <c r="J73">
        <f t="shared" si="24"/>
        <v>2.8787521028490271E-3</v>
      </c>
      <c r="K73" s="8">
        <v>771</v>
      </c>
      <c r="L73" s="9">
        <f t="shared" si="25"/>
        <v>6.6489845500247764</v>
      </c>
      <c r="M73">
        <v>1.1734055370746052E-2</v>
      </c>
      <c r="N73">
        <f t="shared" si="26"/>
        <v>1.1734055370746052E-2</v>
      </c>
      <c r="O73">
        <f t="shared" si="27"/>
        <v>1.1734055370746052E-2</v>
      </c>
      <c r="P73">
        <v>-1.7752676903132251E-2</v>
      </c>
      <c r="Q73">
        <f t="shared" si="28"/>
        <v>-1.7752676903132251E-2</v>
      </c>
      <c r="R73">
        <f t="shared" si="29"/>
        <v>-1.7752676903132251E-2</v>
      </c>
      <c r="S73">
        <v>0.8962</v>
      </c>
      <c r="T73">
        <f t="shared" si="30"/>
        <v>0.8962</v>
      </c>
      <c r="U73">
        <f t="shared" si="31"/>
        <v>0.8962</v>
      </c>
      <c r="V73">
        <v>6.8818999999999999</v>
      </c>
      <c r="W73">
        <f t="shared" si="32"/>
        <v>6.8818999999999999</v>
      </c>
      <c r="X73">
        <f t="shared" si="33"/>
        <v>6.8818999999999999</v>
      </c>
      <c r="Y73">
        <v>3.1920000000000002</v>
      </c>
      <c r="Z73" s="10">
        <f t="shared" si="34"/>
        <v>3.1920000000000002</v>
      </c>
      <c r="AA73" s="10">
        <f t="shared" si="35"/>
        <v>3.1920000000000002</v>
      </c>
      <c r="AB73">
        <v>50.6</v>
      </c>
      <c r="AC73" s="6">
        <f t="shared" si="36"/>
        <v>50.6</v>
      </c>
      <c r="AD73" s="6">
        <f t="shared" si="37"/>
        <v>50.6</v>
      </c>
      <c r="AE73">
        <v>2</v>
      </c>
      <c r="AF73">
        <v>17</v>
      </c>
      <c r="AG73">
        <v>11.168207324135166</v>
      </c>
      <c r="AH73">
        <v>4.5729627559948023</v>
      </c>
      <c r="AI73" s="5"/>
      <c r="AL73" s="5"/>
      <c r="AM73" s="5"/>
      <c r="AP73" s="5"/>
      <c r="AQ73" s="5"/>
      <c r="AT73" s="5"/>
      <c r="AU73" s="5"/>
      <c r="AW73" s="4"/>
      <c r="AY73" s="4"/>
      <c r="BA73" s="4"/>
      <c r="BC73" s="4"/>
      <c r="BE73" s="4"/>
      <c r="BJ73" s="5"/>
      <c r="BK73" s="5"/>
      <c r="BN73" s="5"/>
      <c r="BO73" s="5"/>
      <c r="BR73" s="5"/>
      <c r="BS73" s="5"/>
      <c r="BV73" s="5"/>
      <c r="BW73" s="5"/>
      <c r="BZ73" s="5"/>
      <c r="CA73" s="5"/>
      <c r="CD73" s="5"/>
      <c r="CE73" s="5"/>
    </row>
    <row r="74" spans="1:83" x14ac:dyDescent="0.25">
      <c r="A74" s="2">
        <v>42879</v>
      </c>
      <c r="B74">
        <v>0.44588826950234745</v>
      </c>
      <c r="C74">
        <f t="shared" si="19"/>
        <v>0.44588826950234745</v>
      </c>
      <c r="D74">
        <f t="shared" si="20"/>
        <v>0.31818099999999999</v>
      </c>
      <c r="E74">
        <v>0.65051891658928396</v>
      </c>
      <c r="F74">
        <f t="shared" si="21"/>
        <v>0.65051891658928396</v>
      </c>
      <c r="G74">
        <f t="shared" si="22"/>
        <v>0.65051891658928396</v>
      </c>
      <c r="H74">
        <v>2.1632870226282503E-3</v>
      </c>
      <c r="I74">
        <f t="shared" si="23"/>
        <v>2.1632870226282503E-3</v>
      </c>
      <c r="J74">
        <f t="shared" si="24"/>
        <v>2.1632870226282503E-3</v>
      </c>
      <c r="K74" s="8">
        <v>787</v>
      </c>
      <c r="L74" s="9">
        <f t="shared" si="25"/>
        <v>6.6694980898578793</v>
      </c>
      <c r="M74">
        <v>5.1548970400748214E-4</v>
      </c>
      <c r="N74">
        <f t="shared" si="26"/>
        <v>5.1548970400748214E-4</v>
      </c>
      <c r="O74">
        <f t="shared" si="27"/>
        <v>5.1548970400748214E-4</v>
      </c>
      <c r="P74">
        <v>2.0093025297642491E-2</v>
      </c>
      <c r="Q74">
        <f t="shared" si="28"/>
        <v>2.0093025297642491E-2</v>
      </c>
      <c r="R74">
        <f t="shared" si="29"/>
        <v>2.0093025297642491E-2</v>
      </c>
      <c r="S74">
        <v>0.89129999999999998</v>
      </c>
      <c r="T74">
        <f t="shared" si="30"/>
        <v>0.89129999999999998</v>
      </c>
      <c r="U74">
        <f t="shared" si="31"/>
        <v>0.89129999999999998</v>
      </c>
      <c r="V74">
        <v>6.8898999999999999</v>
      </c>
      <c r="W74">
        <f t="shared" si="32"/>
        <v>6.8898999999999999</v>
      </c>
      <c r="X74">
        <f t="shared" si="33"/>
        <v>6.8898999999999999</v>
      </c>
      <c r="Y74">
        <v>3.2090000000000001</v>
      </c>
      <c r="Z74" s="10">
        <f t="shared" si="34"/>
        <v>3.2090000000000001</v>
      </c>
      <c r="AA74" s="10">
        <f t="shared" si="35"/>
        <v>3.2090000000000001</v>
      </c>
      <c r="AB74">
        <v>53.05</v>
      </c>
      <c r="AC74" s="6">
        <f t="shared" si="36"/>
        <v>53.05</v>
      </c>
      <c r="AD74" s="6">
        <f t="shared" si="37"/>
        <v>53.05</v>
      </c>
      <c r="AE74">
        <v>22</v>
      </c>
      <c r="AF74">
        <v>4</v>
      </c>
      <c r="AG74">
        <v>11.462589606831122</v>
      </c>
      <c r="AH74">
        <v>4.5729627559948023</v>
      </c>
      <c r="AI74" s="5"/>
      <c r="AL74" s="5"/>
      <c r="AM74" s="5"/>
      <c r="AP74" s="5"/>
      <c r="AQ74" s="5"/>
      <c r="AT74" s="5"/>
      <c r="AU74" s="5"/>
      <c r="AW74" s="4"/>
      <c r="AY74" s="4"/>
      <c r="BA74" s="4"/>
      <c r="BC74" s="4"/>
      <c r="BE74" s="4"/>
      <c r="BJ74" s="5"/>
      <c r="BK74" s="5"/>
      <c r="BN74" s="5"/>
      <c r="BO74" s="5"/>
      <c r="BR74" s="5"/>
      <c r="BS74" s="5"/>
      <c r="BV74" s="5"/>
      <c r="BW74" s="5"/>
      <c r="BZ74" s="5"/>
      <c r="CA74" s="5"/>
      <c r="CD74" s="5"/>
      <c r="CE74" s="5"/>
    </row>
    <row r="75" spans="1:83" x14ac:dyDescent="0.25">
      <c r="A75" s="2">
        <v>42886</v>
      </c>
      <c r="B75">
        <v>-0.11238006853330078</v>
      </c>
      <c r="C75">
        <f t="shared" si="19"/>
        <v>-0.11238006853330078</v>
      </c>
      <c r="D75">
        <f t="shared" si="20"/>
        <v>-0.11238006853330078</v>
      </c>
      <c r="E75">
        <v>-0.19754033666995352</v>
      </c>
      <c r="F75">
        <f t="shared" si="21"/>
        <v>-0.19754033666995352</v>
      </c>
      <c r="G75">
        <f t="shared" si="22"/>
        <v>-0.19754033666995352</v>
      </c>
      <c r="H75">
        <v>-4.3191306195649334E-4</v>
      </c>
      <c r="I75">
        <f t="shared" si="23"/>
        <v>1.1900000000000001E-4</v>
      </c>
      <c r="J75">
        <f t="shared" si="24"/>
        <v>1.1900000000000001E-4</v>
      </c>
      <c r="K75" s="8">
        <v>800</v>
      </c>
      <c r="L75" s="9">
        <f t="shared" si="25"/>
        <v>6.6858609470683596</v>
      </c>
      <c r="M75">
        <v>-1.0819113858835643E-2</v>
      </c>
      <c r="N75">
        <f t="shared" si="26"/>
        <v>-1.0819113858835643E-2</v>
      </c>
      <c r="O75">
        <f t="shared" si="27"/>
        <v>-1.0819113858835643E-2</v>
      </c>
      <c r="P75">
        <v>3.0819277778422749E-3</v>
      </c>
      <c r="Q75">
        <f t="shared" si="28"/>
        <v>3.0819277778422749E-3</v>
      </c>
      <c r="R75">
        <f t="shared" si="29"/>
        <v>3.0819277778422749E-3</v>
      </c>
      <c r="S75">
        <v>0.88939999999999997</v>
      </c>
      <c r="T75">
        <f t="shared" si="30"/>
        <v>0.88939999999999997</v>
      </c>
      <c r="U75">
        <f t="shared" si="31"/>
        <v>0.88939999999999997</v>
      </c>
      <c r="V75">
        <v>6.8101000000000003</v>
      </c>
      <c r="W75">
        <f t="shared" si="32"/>
        <v>6.8101000000000003</v>
      </c>
      <c r="X75">
        <f t="shared" si="33"/>
        <v>6.8101000000000003</v>
      </c>
      <c r="Y75">
        <v>3.0710000000000002</v>
      </c>
      <c r="Z75" s="10">
        <f t="shared" si="34"/>
        <v>3.0710000000000002</v>
      </c>
      <c r="AA75" s="10">
        <f t="shared" si="35"/>
        <v>3.0710000000000002</v>
      </c>
      <c r="AB75">
        <v>54.8</v>
      </c>
      <c r="AC75" s="6">
        <f t="shared" si="36"/>
        <v>54.8</v>
      </c>
      <c r="AD75" s="6">
        <f t="shared" si="37"/>
        <v>54.8</v>
      </c>
      <c r="AE75">
        <v>10</v>
      </c>
      <c r="AF75">
        <v>4</v>
      </c>
      <c r="AG75">
        <v>10.874891274463195</v>
      </c>
      <c r="AH75">
        <v>4.5729627559948023</v>
      </c>
      <c r="AI75" s="5"/>
      <c r="AL75" s="5"/>
      <c r="AM75" s="5"/>
      <c r="AP75" s="5"/>
      <c r="AQ75" s="5"/>
      <c r="AT75" s="5"/>
      <c r="AU75" s="5"/>
      <c r="AW75" s="4"/>
      <c r="AY75" s="4"/>
      <c r="BA75" s="4"/>
      <c r="BC75" s="4"/>
      <c r="BE75" s="4"/>
      <c r="BJ75" s="5"/>
      <c r="BK75" s="5"/>
      <c r="BN75" s="5"/>
      <c r="BO75" s="5"/>
      <c r="BR75" s="5"/>
      <c r="BS75" s="5"/>
      <c r="BV75" s="5"/>
      <c r="BW75" s="5"/>
      <c r="BZ75" s="5"/>
      <c r="CA75" s="5"/>
      <c r="CD75" s="5"/>
      <c r="CE75" s="5"/>
    </row>
    <row r="76" spans="1:83" x14ac:dyDescent="0.25">
      <c r="A76" s="2">
        <v>42893</v>
      </c>
      <c r="B76">
        <v>0.11428867202683687</v>
      </c>
      <c r="C76">
        <f t="shared" si="19"/>
        <v>0.11428867202683687</v>
      </c>
      <c r="D76">
        <f t="shared" si="20"/>
        <v>0.11428867202683687</v>
      </c>
      <c r="E76">
        <v>-5.9504247518898705E-2</v>
      </c>
      <c r="F76">
        <f t="shared" si="21"/>
        <v>-5.9504247518898705E-2</v>
      </c>
      <c r="G76">
        <f t="shared" si="22"/>
        <v>-5.9504247518898705E-2</v>
      </c>
      <c r="H76">
        <v>2.9263703380496874E-3</v>
      </c>
      <c r="I76">
        <f t="shared" si="23"/>
        <v>2.9263703380496874E-3</v>
      </c>
      <c r="J76">
        <f t="shared" si="24"/>
        <v>2.9263703380496874E-3</v>
      </c>
      <c r="K76" s="8">
        <v>809</v>
      </c>
      <c r="L76" s="9">
        <f t="shared" si="25"/>
        <v>6.6970342476664841</v>
      </c>
      <c r="M76">
        <v>-1.9791743760846615E-2</v>
      </c>
      <c r="N76">
        <f t="shared" si="26"/>
        <v>-1.9791743760846615E-2</v>
      </c>
      <c r="O76">
        <f t="shared" si="27"/>
        <v>-1.9791743760846615E-2</v>
      </c>
      <c r="P76">
        <v>8.8480983358666838E-3</v>
      </c>
      <c r="Q76">
        <f t="shared" si="28"/>
        <v>8.8480983358666838E-3</v>
      </c>
      <c r="R76">
        <f t="shared" si="29"/>
        <v>8.8480983358666838E-3</v>
      </c>
      <c r="S76">
        <v>0.88829999999999998</v>
      </c>
      <c r="T76">
        <f t="shared" si="30"/>
        <v>0.88829999999999998</v>
      </c>
      <c r="U76">
        <f t="shared" si="31"/>
        <v>0.88829999999999998</v>
      </c>
      <c r="V76">
        <v>6.7957000000000001</v>
      </c>
      <c r="W76">
        <f t="shared" si="32"/>
        <v>6.7957000000000001</v>
      </c>
      <c r="X76">
        <f t="shared" si="33"/>
        <v>6.7957000000000001</v>
      </c>
      <c r="Y76">
        <v>3.02</v>
      </c>
      <c r="Z76" s="10">
        <f t="shared" si="34"/>
        <v>3.02</v>
      </c>
      <c r="AA76" s="10">
        <f t="shared" si="35"/>
        <v>3.02</v>
      </c>
      <c r="AB76">
        <v>54.45</v>
      </c>
      <c r="AC76" s="6">
        <f t="shared" si="36"/>
        <v>54.45</v>
      </c>
      <c r="AD76" s="6">
        <f t="shared" si="37"/>
        <v>54.45</v>
      </c>
      <c r="AE76">
        <v>23</v>
      </c>
      <c r="AF76">
        <v>8</v>
      </c>
      <c r="AG76">
        <v>10.915688284286576</v>
      </c>
      <c r="AH76">
        <v>4.7855642396742208</v>
      </c>
      <c r="AI76" s="5"/>
      <c r="AL76" s="5"/>
      <c r="AM76" s="5"/>
      <c r="AP76" s="5"/>
      <c r="AQ76" s="5"/>
      <c r="AT76" s="5"/>
      <c r="AU76" s="5"/>
      <c r="AW76" s="4"/>
      <c r="AY76" s="4"/>
      <c r="BA76" s="4"/>
      <c r="BC76" s="4"/>
      <c r="BE76" s="4"/>
      <c r="BJ76" s="5"/>
      <c r="BK76" s="5"/>
      <c r="BN76" s="5"/>
      <c r="BO76" s="5"/>
      <c r="BR76" s="5"/>
      <c r="BS76" s="5"/>
      <c r="BV76" s="5"/>
      <c r="BW76" s="5"/>
      <c r="BZ76" s="5"/>
      <c r="CA76" s="5"/>
      <c r="CD76" s="5"/>
      <c r="CE76" s="5"/>
    </row>
    <row r="77" spans="1:83" x14ac:dyDescent="0.25">
      <c r="A77" s="2">
        <v>42900</v>
      </c>
      <c r="B77">
        <v>5.4942240034504368E-2</v>
      </c>
      <c r="C77">
        <f t="shared" si="19"/>
        <v>5.4942240034504368E-2</v>
      </c>
      <c r="D77">
        <f t="shared" si="20"/>
        <v>5.4942240034504368E-2</v>
      </c>
      <c r="E77">
        <v>0.59493781256263922</v>
      </c>
      <c r="F77">
        <f t="shared" si="21"/>
        <v>0.59493781256263922</v>
      </c>
      <c r="G77">
        <f t="shared" si="22"/>
        <v>0.59493781256263922</v>
      </c>
      <c r="H77">
        <v>-5.702525623851771E-4</v>
      </c>
      <c r="I77">
        <f t="shared" si="23"/>
        <v>1.1900000000000001E-4</v>
      </c>
      <c r="J77">
        <f t="shared" si="24"/>
        <v>1.1900000000000001E-4</v>
      </c>
      <c r="K77" s="8">
        <v>852</v>
      </c>
      <c r="L77" s="9">
        <f t="shared" si="25"/>
        <v>6.7487595474916793</v>
      </c>
      <c r="M77">
        <v>-1.1424017306695457E-2</v>
      </c>
      <c r="N77">
        <f t="shared" si="26"/>
        <v>-1.1424017306695457E-2</v>
      </c>
      <c r="O77">
        <f t="shared" si="27"/>
        <v>-1.1424017306695457E-2</v>
      </c>
      <c r="P77">
        <v>1.9645516535041303E-3</v>
      </c>
      <c r="Q77">
        <f t="shared" si="28"/>
        <v>1.9645516535041303E-3</v>
      </c>
      <c r="R77">
        <f t="shared" si="29"/>
        <v>1.9645516535041303E-3</v>
      </c>
      <c r="S77">
        <v>0.89139999999999997</v>
      </c>
      <c r="T77">
        <f t="shared" si="30"/>
        <v>0.89139999999999997</v>
      </c>
      <c r="U77">
        <f t="shared" si="31"/>
        <v>0.89139999999999997</v>
      </c>
      <c r="V77">
        <v>6.7916999999999996</v>
      </c>
      <c r="W77">
        <f t="shared" si="32"/>
        <v>6.7916999999999996</v>
      </c>
      <c r="X77">
        <f t="shared" si="33"/>
        <v>6.7916999999999996</v>
      </c>
      <c r="Y77">
        <v>2.9329999999999998</v>
      </c>
      <c r="Z77" s="10">
        <f t="shared" si="34"/>
        <v>2.9329999999999998</v>
      </c>
      <c r="AA77" s="10">
        <f t="shared" si="35"/>
        <v>2.9329999999999998</v>
      </c>
      <c r="AB77">
        <v>54.55</v>
      </c>
      <c r="AC77" s="6">
        <f t="shared" si="36"/>
        <v>54.55</v>
      </c>
      <c r="AD77" s="6">
        <f t="shared" si="37"/>
        <v>54.55</v>
      </c>
      <c r="AE77">
        <v>33</v>
      </c>
      <c r="AF77">
        <v>17</v>
      </c>
      <c r="AG77">
        <v>10.865095759100743</v>
      </c>
      <c r="AH77">
        <v>4.9427775321286651</v>
      </c>
      <c r="AI77" s="5"/>
      <c r="AL77" s="5"/>
      <c r="AM77" s="5"/>
      <c r="AP77" s="5"/>
      <c r="AQ77" s="5"/>
      <c r="AT77" s="5"/>
      <c r="AU77" s="5"/>
      <c r="AW77" s="4"/>
      <c r="AY77" s="4"/>
      <c r="BA77" s="4"/>
      <c r="BC77" s="4"/>
      <c r="BE77" s="4"/>
      <c r="BJ77" s="5"/>
      <c r="BK77" s="5"/>
      <c r="BN77" s="5"/>
      <c r="BO77" s="5"/>
      <c r="BR77" s="5"/>
      <c r="BS77" s="5"/>
      <c r="BV77" s="5"/>
      <c r="BW77" s="5"/>
      <c r="BZ77" s="5"/>
      <c r="CA77" s="5"/>
      <c r="CD77" s="5"/>
      <c r="CE77" s="5"/>
    </row>
    <row r="78" spans="1:83" x14ac:dyDescent="0.25">
      <c r="A78" s="2">
        <v>42907</v>
      </c>
      <c r="B78">
        <v>0.11883819072213105</v>
      </c>
      <c r="C78">
        <f t="shared" si="19"/>
        <v>0.11883819072213105</v>
      </c>
      <c r="D78">
        <f t="shared" si="20"/>
        <v>0.11883819072213105</v>
      </c>
      <c r="E78">
        <v>7.2457816252829405E-2</v>
      </c>
      <c r="F78">
        <f t="shared" si="21"/>
        <v>7.2457816252829405E-2</v>
      </c>
      <c r="G78">
        <f t="shared" si="22"/>
        <v>7.2457816252829405E-2</v>
      </c>
      <c r="H78">
        <v>8.0271361458021109E-4</v>
      </c>
      <c r="I78">
        <f t="shared" si="23"/>
        <v>8.0271361458021109E-4</v>
      </c>
      <c r="J78">
        <f t="shared" si="24"/>
        <v>8.0271361458021109E-4</v>
      </c>
      <c r="K78" s="8">
        <v>839</v>
      </c>
      <c r="L78" s="9">
        <f t="shared" si="25"/>
        <v>6.7334018918373593</v>
      </c>
      <c r="M78">
        <v>-2.4187047142893879E-3</v>
      </c>
      <c r="N78">
        <f t="shared" si="26"/>
        <v>-2.4187047142893879E-3</v>
      </c>
      <c r="O78">
        <f t="shared" si="27"/>
        <v>-2.4187047142893879E-3</v>
      </c>
      <c r="P78">
        <v>-9.4745318710270227E-4</v>
      </c>
      <c r="Q78">
        <f t="shared" si="28"/>
        <v>-9.4745318710270227E-4</v>
      </c>
      <c r="R78">
        <f t="shared" si="29"/>
        <v>-9.4745318710270227E-4</v>
      </c>
      <c r="S78">
        <v>0.89539999999999997</v>
      </c>
      <c r="T78">
        <f t="shared" si="30"/>
        <v>0.89539999999999997</v>
      </c>
      <c r="U78">
        <f t="shared" si="31"/>
        <v>0.89539999999999997</v>
      </c>
      <c r="V78">
        <v>6.8295000000000003</v>
      </c>
      <c r="W78">
        <f t="shared" si="32"/>
        <v>6.8295000000000003</v>
      </c>
      <c r="X78">
        <f t="shared" si="33"/>
        <v>6.8295000000000003</v>
      </c>
      <c r="Y78">
        <v>2.8929999999999998</v>
      </c>
      <c r="Z78" s="10">
        <f t="shared" si="34"/>
        <v>2.8929999999999998</v>
      </c>
      <c r="AA78" s="10">
        <f t="shared" si="35"/>
        <v>2.8929999999999998</v>
      </c>
      <c r="AB78">
        <v>54.65</v>
      </c>
      <c r="AC78" s="6">
        <f t="shared" si="36"/>
        <v>54.65</v>
      </c>
      <c r="AD78" s="6">
        <f t="shared" si="37"/>
        <v>54.65</v>
      </c>
      <c r="AE78">
        <v>16</v>
      </c>
      <c r="AF78">
        <v>20</v>
      </c>
      <c r="AG78">
        <v>10.869672600684126</v>
      </c>
      <c r="AH78">
        <v>5.0595886452039434</v>
      </c>
      <c r="AI78" s="5"/>
      <c r="AL78" s="5"/>
      <c r="AM78" s="5"/>
      <c r="AP78" s="5"/>
      <c r="AQ78" s="5"/>
      <c r="AT78" s="5"/>
      <c r="AU78" s="5"/>
      <c r="AW78" s="4"/>
      <c r="AY78" s="4"/>
      <c r="BA78" s="4"/>
      <c r="BC78" s="4"/>
      <c r="BE78" s="4"/>
      <c r="BJ78" s="5"/>
      <c r="BK78" s="5"/>
      <c r="BN78" s="5"/>
      <c r="BO78" s="5"/>
      <c r="BR78" s="5"/>
      <c r="BS78" s="5"/>
      <c r="BV78" s="5"/>
      <c r="BW78" s="5"/>
      <c r="BZ78" s="5"/>
      <c r="CA78" s="5"/>
      <c r="CD78" s="5"/>
      <c r="CE78" s="5"/>
    </row>
    <row r="79" spans="1:83" x14ac:dyDescent="0.25">
      <c r="A79" s="2">
        <v>42914</v>
      </c>
      <c r="B79">
        <v>-7.5870374406183605E-2</v>
      </c>
      <c r="C79">
        <f t="shared" si="19"/>
        <v>-7.5870374406183605E-2</v>
      </c>
      <c r="D79">
        <f t="shared" si="20"/>
        <v>-7.5870374406183605E-2</v>
      </c>
      <c r="E79">
        <v>-0.27193630968194804</v>
      </c>
      <c r="F79">
        <f t="shared" si="21"/>
        <v>-0.27193630968194804</v>
      </c>
      <c r="G79">
        <f t="shared" si="22"/>
        <v>-0.27193630968194804</v>
      </c>
      <c r="H79">
        <v>9.3360524532554124E-4</v>
      </c>
      <c r="I79">
        <f t="shared" si="23"/>
        <v>9.3360524532554124E-4</v>
      </c>
      <c r="J79">
        <f t="shared" si="24"/>
        <v>9.3360524532554124E-4</v>
      </c>
      <c r="K79" s="8">
        <v>871</v>
      </c>
      <c r="L79" s="9">
        <f t="shared" si="25"/>
        <v>6.7707894239089796</v>
      </c>
      <c r="M79">
        <v>2.3706924130035674E-2</v>
      </c>
      <c r="N79">
        <f t="shared" si="26"/>
        <v>2.3706924130035674E-2</v>
      </c>
      <c r="O79">
        <f t="shared" si="27"/>
        <v>2.3498000000000002E-2</v>
      </c>
      <c r="P79">
        <v>2.0856515521103145E-3</v>
      </c>
      <c r="Q79">
        <f t="shared" si="28"/>
        <v>2.0856515521103145E-3</v>
      </c>
      <c r="R79">
        <f t="shared" si="29"/>
        <v>2.0856515521103145E-3</v>
      </c>
      <c r="S79">
        <v>0.87890000000000001</v>
      </c>
      <c r="T79">
        <f t="shared" si="30"/>
        <v>0.87890000000000001</v>
      </c>
      <c r="U79">
        <f t="shared" si="31"/>
        <v>0.87890000000000001</v>
      </c>
      <c r="V79">
        <v>6.7998000000000003</v>
      </c>
      <c r="W79">
        <f t="shared" si="32"/>
        <v>6.7998000000000003</v>
      </c>
      <c r="X79">
        <f t="shared" si="33"/>
        <v>6.7998000000000003</v>
      </c>
      <c r="Y79">
        <v>3.0670000000000002</v>
      </c>
      <c r="Z79" s="10">
        <f t="shared" si="34"/>
        <v>3.0670000000000002</v>
      </c>
      <c r="AA79" s="10">
        <f t="shared" si="35"/>
        <v>3.0670000000000002</v>
      </c>
      <c r="AB79">
        <v>54.35</v>
      </c>
      <c r="AC79" s="6">
        <f t="shared" si="36"/>
        <v>54.35</v>
      </c>
      <c r="AD79" s="6">
        <f t="shared" si="37"/>
        <v>54.35</v>
      </c>
      <c r="AE79">
        <v>7</v>
      </c>
      <c r="AF79">
        <v>22</v>
      </c>
      <c r="AG79">
        <v>11.047774044695412</v>
      </c>
      <c r="AH79">
        <v>4.8686667553102607</v>
      </c>
      <c r="AI79" s="5"/>
      <c r="AL79" s="5"/>
      <c r="AM79" s="5"/>
      <c r="AP79" s="5"/>
      <c r="AQ79" s="5"/>
      <c r="AT79" s="5"/>
      <c r="AU79" s="5"/>
      <c r="AW79" s="4"/>
      <c r="AY79" s="4"/>
      <c r="BA79" s="4"/>
      <c r="BC79" s="4"/>
      <c r="BE79" s="4"/>
      <c r="BJ79" s="5"/>
      <c r="BK79" s="5"/>
      <c r="BN79" s="5"/>
      <c r="BO79" s="5"/>
      <c r="BR79" s="5"/>
      <c r="BS79" s="5"/>
      <c r="BV79" s="5"/>
      <c r="BW79" s="5"/>
      <c r="BZ79" s="5"/>
      <c r="CA79" s="5"/>
      <c r="CD79" s="5"/>
      <c r="CE79" s="5"/>
    </row>
    <row r="80" spans="1:83" x14ac:dyDescent="0.25">
      <c r="A80" s="2">
        <v>42921</v>
      </c>
      <c r="B80">
        <v>5.3388895626642644E-3</v>
      </c>
      <c r="C80">
        <f t="shared" si="19"/>
        <v>5.3388895626642644E-3</v>
      </c>
      <c r="D80">
        <f t="shared" si="20"/>
        <v>5.3388895626642644E-3</v>
      </c>
      <c r="E80">
        <v>-0.26145784146016682</v>
      </c>
      <c r="F80">
        <f t="shared" si="21"/>
        <v>-0.26145784146016682</v>
      </c>
      <c r="G80">
        <f t="shared" si="22"/>
        <v>-0.26145784146016682</v>
      </c>
      <c r="H80">
        <v>9.7184656934530122E-4</v>
      </c>
      <c r="I80">
        <f t="shared" si="23"/>
        <v>9.7184656934530122E-4</v>
      </c>
      <c r="J80">
        <f t="shared" si="24"/>
        <v>9.7184656934530122E-4</v>
      </c>
      <c r="K80" s="8">
        <v>881</v>
      </c>
      <c r="L80" s="9">
        <f t="shared" si="25"/>
        <v>6.7821920560067914</v>
      </c>
      <c r="N80">
        <f t="shared" si="26"/>
        <v>0</v>
      </c>
      <c r="O80">
        <f t="shared" si="27"/>
        <v>0</v>
      </c>
      <c r="Q80">
        <f t="shared" si="28"/>
        <v>0</v>
      </c>
      <c r="R80">
        <f t="shared" si="29"/>
        <v>0</v>
      </c>
      <c r="S80">
        <v>0.88090000000000002</v>
      </c>
      <c r="T80">
        <f t="shared" si="30"/>
        <v>0.88090000000000002</v>
      </c>
      <c r="U80">
        <f t="shared" si="31"/>
        <v>0.88090000000000002</v>
      </c>
      <c r="V80">
        <v>6.8014999999999999</v>
      </c>
      <c r="W80">
        <f t="shared" si="32"/>
        <v>6.8014999999999999</v>
      </c>
      <c r="X80">
        <f t="shared" si="33"/>
        <v>6.8014999999999999</v>
      </c>
      <c r="Y80">
        <v>2.84</v>
      </c>
      <c r="Z80" s="10">
        <f t="shared" si="34"/>
        <v>2.84</v>
      </c>
      <c r="AA80" s="10">
        <f t="shared" si="35"/>
        <v>2.84</v>
      </c>
      <c r="AB80">
        <v>54.3</v>
      </c>
      <c r="AC80" s="6">
        <f t="shared" si="36"/>
        <v>54.3</v>
      </c>
      <c r="AD80" s="6">
        <f t="shared" si="37"/>
        <v>54.3</v>
      </c>
      <c r="AE80">
        <v>17</v>
      </c>
      <c r="AF80">
        <v>17</v>
      </c>
      <c r="AG80">
        <v>10.577655766498271</v>
      </c>
      <c r="AH80">
        <v>4.9193506165680381</v>
      </c>
      <c r="AI80" s="5"/>
      <c r="AL80" s="5"/>
      <c r="AM80" s="5"/>
      <c r="AP80" s="5"/>
      <c r="AQ80" s="5"/>
      <c r="AT80" s="5"/>
      <c r="AU80" s="5"/>
      <c r="AW80" s="4"/>
      <c r="AY80" s="4"/>
      <c r="BA80" s="4"/>
      <c r="BC80" s="4"/>
      <c r="BE80" s="4"/>
      <c r="BJ80" s="5"/>
      <c r="BK80" s="5"/>
      <c r="BN80" s="5"/>
      <c r="BO80" s="5"/>
      <c r="BR80" s="5"/>
      <c r="BS80" s="5"/>
      <c r="BV80" s="5"/>
      <c r="BW80" s="5"/>
      <c r="BZ80" s="5"/>
      <c r="CA80" s="5"/>
      <c r="CD80" s="5"/>
      <c r="CE80" s="5"/>
    </row>
    <row r="81" spans="1:83" x14ac:dyDescent="0.25">
      <c r="A81" s="2">
        <v>42928</v>
      </c>
      <c r="B81">
        <v>-0.16993867455789086</v>
      </c>
      <c r="C81">
        <f t="shared" si="19"/>
        <v>-0.115841</v>
      </c>
      <c r="D81">
        <f t="shared" si="20"/>
        <v>-0.115841</v>
      </c>
      <c r="E81">
        <v>0.31843017135135387</v>
      </c>
      <c r="F81">
        <f t="shared" si="21"/>
        <v>0.31843017135135387</v>
      </c>
      <c r="G81">
        <f t="shared" si="22"/>
        <v>0.31843017135135387</v>
      </c>
      <c r="H81">
        <v>9.6063436273584421E-4</v>
      </c>
      <c r="I81">
        <f t="shared" si="23"/>
        <v>9.6063436273584421E-4</v>
      </c>
      <c r="J81">
        <f t="shared" si="24"/>
        <v>9.6063436273584421E-4</v>
      </c>
      <c r="K81" s="8">
        <v>933</v>
      </c>
      <c r="L81" s="9">
        <f t="shared" si="25"/>
        <v>6.8394764382288429</v>
      </c>
      <c r="M81">
        <v>2.3523263121967833E-3</v>
      </c>
      <c r="N81">
        <f t="shared" si="26"/>
        <v>2.3523263121967833E-3</v>
      </c>
      <c r="O81">
        <f t="shared" si="27"/>
        <v>2.3523263121967833E-3</v>
      </c>
      <c r="P81">
        <v>7.3056077591855647E-3</v>
      </c>
      <c r="Q81">
        <f t="shared" si="28"/>
        <v>7.3056077591855647E-3</v>
      </c>
      <c r="R81">
        <f t="shared" si="29"/>
        <v>7.3056077591855647E-3</v>
      </c>
      <c r="S81">
        <v>0.87619999999999998</v>
      </c>
      <c r="T81">
        <f t="shared" si="30"/>
        <v>0.87619999999999998</v>
      </c>
      <c r="U81">
        <f t="shared" si="31"/>
        <v>0.87619999999999998</v>
      </c>
      <c r="V81">
        <v>6.7877000000000001</v>
      </c>
      <c r="W81">
        <f t="shared" si="32"/>
        <v>6.7877000000000001</v>
      </c>
      <c r="X81">
        <f t="shared" si="33"/>
        <v>6.7877000000000001</v>
      </c>
      <c r="Y81">
        <v>2.9849999999999999</v>
      </c>
      <c r="Z81" s="10">
        <f t="shared" si="34"/>
        <v>2.9849999999999999</v>
      </c>
      <c r="AA81" s="10">
        <f t="shared" si="35"/>
        <v>2.9849999999999999</v>
      </c>
      <c r="AB81">
        <v>56.35</v>
      </c>
      <c r="AC81" s="6">
        <f t="shared" si="36"/>
        <v>56.35</v>
      </c>
      <c r="AD81" s="6">
        <f t="shared" si="37"/>
        <v>56.35</v>
      </c>
      <c r="AE81">
        <v>21</v>
      </c>
      <c r="AF81">
        <v>4</v>
      </c>
      <c r="AG81">
        <v>10.587114559711914</v>
      </c>
      <c r="AH81">
        <v>4.8979479566390793</v>
      </c>
      <c r="AI81" s="5"/>
      <c r="AL81" s="5"/>
      <c r="AM81" s="5"/>
      <c r="AP81" s="5"/>
      <c r="AQ81" s="5"/>
      <c r="AT81" s="5"/>
      <c r="AU81" s="5"/>
      <c r="AW81" s="4"/>
      <c r="AY81" s="4"/>
      <c r="BA81" s="4"/>
      <c r="BC81" s="4"/>
      <c r="BE81" s="4"/>
      <c r="BJ81" s="5"/>
      <c r="BK81" s="5"/>
      <c r="BN81" s="5"/>
      <c r="BO81" s="5"/>
      <c r="BR81" s="5"/>
      <c r="BS81" s="5"/>
      <c r="BV81" s="5"/>
      <c r="BW81" s="5"/>
      <c r="BZ81" s="5"/>
      <c r="CA81" s="5"/>
      <c r="CD81" s="5"/>
      <c r="CE81" s="5"/>
    </row>
    <row r="82" spans="1:83" x14ac:dyDescent="0.25">
      <c r="A82" s="2">
        <v>42935</v>
      </c>
      <c r="B82">
        <v>-0.1169945840212105</v>
      </c>
      <c r="C82">
        <f t="shared" si="19"/>
        <v>-0.115841</v>
      </c>
      <c r="D82">
        <f t="shared" si="20"/>
        <v>-0.115841</v>
      </c>
      <c r="E82">
        <v>0.15518298494192337</v>
      </c>
      <c r="F82">
        <f t="shared" si="21"/>
        <v>0.15518298494192337</v>
      </c>
      <c r="G82">
        <f t="shared" si="22"/>
        <v>0.15518298494192337</v>
      </c>
      <c r="H82">
        <v>9.4274240324959669E-4</v>
      </c>
      <c r="I82">
        <f t="shared" si="23"/>
        <v>9.4274240324959669E-4</v>
      </c>
      <c r="J82">
        <f t="shared" si="24"/>
        <v>9.4274240324959669E-4</v>
      </c>
      <c r="K82" s="8">
        <v>961</v>
      </c>
      <c r="L82" s="9">
        <f t="shared" si="25"/>
        <v>6.8690144506657065</v>
      </c>
      <c r="M82">
        <v>7.758728097167388E-4</v>
      </c>
      <c r="N82">
        <f t="shared" si="26"/>
        <v>7.758728097167388E-4</v>
      </c>
      <c r="O82">
        <f t="shared" si="27"/>
        <v>7.758728097167388E-4</v>
      </c>
      <c r="P82">
        <v>5.3726394776610524E-3</v>
      </c>
      <c r="Q82">
        <f t="shared" si="28"/>
        <v>5.3726394776610524E-3</v>
      </c>
      <c r="R82">
        <f t="shared" si="29"/>
        <v>5.3726394776610524E-3</v>
      </c>
      <c r="S82">
        <v>0.86839999999999995</v>
      </c>
      <c r="T82">
        <f t="shared" si="30"/>
        <v>0.86839999999999995</v>
      </c>
      <c r="U82">
        <f t="shared" si="31"/>
        <v>0.86839999999999995</v>
      </c>
      <c r="V82">
        <v>6.7519</v>
      </c>
      <c r="W82">
        <f t="shared" si="32"/>
        <v>6.7519</v>
      </c>
      <c r="X82">
        <f t="shared" si="33"/>
        <v>6.7519</v>
      </c>
      <c r="Y82">
        <v>3.0659999999999998</v>
      </c>
      <c r="Z82" s="10">
        <f t="shared" si="34"/>
        <v>3.0659999999999998</v>
      </c>
      <c r="AA82" s="10">
        <f t="shared" si="35"/>
        <v>3.0659999999999998</v>
      </c>
      <c r="AB82">
        <v>56.55</v>
      </c>
      <c r="AC82" s="6">
        <f t="shared" si="36"/>
        <v>56.55</v>
      </c>
      <c r="AD82" s="6">
        <f t="shared" si="37"/>
        <v>56.55</v>
      </c>
      <c r="AE82">
        <v>24</v>
      </c>
      <c r="AF82">
        <v>13</v>
      </c>
      <c r="AG82">
        <v>10.654738533250855</v>
      </c>
      <c r="AH82">
        <v>4.9404748139338048</v>
      </c>
      <c r="AI82" s="5"/>
      <c r="AL82" s="5"/>
      <c r="AM82" s="5"/>
      <c r="AP82" s="5"/>
      <c r="AQ82" s="5"/>
      <c r="AT82" s="5"/>
      <c r="AU82" s="5"/>
      <c r="AW82" s="4"/>
      <c r="AY82" s="4"/>
      <c r="BA82" s="4"/>
      <c r="BC82" s="4"/>
      <c r="BE82" s="4"/>
      <c r="BJ82" s="5"/>
      <c r="BK82" s="5"/>
      <c r="BN82" s="5"/>
      <c r="BO82" s="5"/>
      <c r="BR82" s="5"/>
      <c r="BS82" s="5"/>
      <c r="BV82" s="5"/>
      <c r="BW82" s="5"/>
      <c r="BZ82" s="5"/>
      <c r="CA82" s="5"/>
      <c r="CD82" s="5"/>
      <c r="CE82" s="5"/>
    </row>
    <row r="83" spans="1:83" x14ac:dyDescent="0.25">
      <c r="A83" s="2">
        <v>42942</v>
      </c>
      <c r="B83">
        <v>8.1156320794987316E-2</v>
      </c>
      <c r="C83">
        <f t="shared" si="19"/>
        <v>8.1156320794987316E-2</v>
      </c>
      <c r="D83">
        <f t="shared" si="20"/>
        <v>8.1156320794987316E-2</v>
      </c>
      <c r="E83">
        <v>-0.36094749075027044</v>
      </c>
      <c r="F83">
        <f t="shared" si="21"/>
        <v>-0.36094749075027044</v>
      </c>
      <c r="G83">
        <f t="shared" si="22"/>
        <v>-0.36094749075027044</v>
      </c>
      <c r="H83">
        <v>1.1607119644370895E-3</v>
      </c>
      <c r="I83">
        <f t="shared" si="23"/>
        <v>1.1607119644370895E-3</v>
      </c>
      <c r="J83">
        <f t="shared" si="24"/>
        <v>1.1607119644370895E-3</v>
      </c>
      <c r="K83" s="8">
        <v>963</v>
      </c>
      <c r="L83" s="9">
        <f t="shared" si="25"/>
        <v>6.8710912946105456</v>
      </c>
      <c r="M83">
        <v>2.829243754391799E-3</v>
      </c>
      <c r="N83">
        <f t="shared" si="26"/>
        <v>2.829243754391799E-3</v>
      </c>
      <c r="O83">
        <f t="shared" si="27"/>
        <v>2.829243754391799E-3</v>
      </c>
      <c r="P83">
        <v>2.826638218711014E-4</v>
      </c>
      <c r="Q83">
        <f t="shared" si="28"/>
        <v>2.826638218711014E-4</v>
      </c>
      <c r="R83">
        <f t="shared" si="29"/>
        <v>2.826638218711014E-4</v>
      </c>
      <c r="S83">
        <v>0.85219999999999996</v>
      </c>
      <c r="T83">
        <f t="shared" si="30"/>
        <v>0.85219999999999996</v>
      </c>
      <c r="U83">
        <f t="shared" si="31"/>
        <v>0.85219999999999996</v>
      </c>
      <c r="V83">
        <v>6.7538999999999998</v>
      </c>
      <c r="W83">
        <f t="shared" si="32"/>
        <v>6.7538999999999998</v>
      </c>
      <c r="X83">
        <f t="shared" si="33"/>
        <v>6.7538999999999998</v>
      </c>
      <c r="Y83">
        <v>2.9239999999999999</v>
      </c>
      <c r="Z83" s="10">
        <f t="shared" si="34"/>
        <v>2.9239999999999999</v>
      </c>
      <c r="AA83" s="10">
        <f t="shared" si="35"/>
        <v>2.9239999999999999</v>
      </c>
      <c r="AB83">
        <v>56.05</v>
      </c>
      <c r="AC83" s="6">
        <f t="shared" si="36"/>
        <v>56.05</v>
      </c>
      <c r="AD83" s="6">
        <f t="shared" si="37"/>
        <v>56.05</v>
      </c>
      <c r="AE83">
        <v>19</v>
      </c>
      <c r="AF83">
        <v>17</v>
      </c>
      <c r="AG83">
        <v>10.543761243489005</v>
      </c>
      <c r="AH83">
        <v>4.9151525727408272</v>
      </c>
      <c r="AI83" s="5"/>
      <c r="AL83" s="5"/>
      <c r="AM83" s="5"/>
      <c r="AP83" s="5"/>
      <c r="AQ83" s="5"/>
      <c r="AT83" s="5"/>
      <c r="AU83" s="5"/>
      <c r="AW83" s="4"/>
      <c r="AY83" s="4"/>
      <c r="BA83" s="4"/>
      <c r="BC83" s="4"/>
      <c r="BE83" s="4"/>
      <c r="BJ83" s="5"/>
      <c r="BK83" s="5"/>
      <c r="BN83" s="5"/>
      <c r="BO83" s="5"/>
      <c r="BR83" s="5"/>
      <c r="BS83" s="5"/>
      <c r="BV83" s="5"/>
      <c r="BW83" s="5"/>
      <c r="BZ83" s="5"/>
      <c r="CA83" s="5"/>
      <c r="CD83" s="5"/>
      <c r="CE83" s="5"/>
    </row>
    <row r="84" spans="1:83" x14ac:dyDescent="0.25">
      <c r="A84" s="2">
        <v>42949</v>
      </c>
      <c r="B84">
        <v>0.11157022113240811</v>
      </c>
      <c r="C84">
        <f t="shared" si="19"/>
        <v>0.11157022113240811</v>
      </c>
      <c r="D84">
        <f t="shared" si="20"/>
        <v>0.11157022113240811</v>
      </c>
      <c r="E84">
        <v>0.67834513711695177</v>
      </c>
      <c r="F84">
        <f t="shared" si="21"/>
        <v>0.67834513711695177</v>
      </c>
      <c r="G84">
        <f t="shared" si="22"/>
        <v>0.67834513711695177</v>
      </c>
      <c r="H84">
        <v>9.2762321031743299E-4</v>
      </c>
      <c r="I84">
        <f t="shared" si="23"/>
        <v>9.2762321031743299E-4</v>
      </c>
      <c r="J84">
        <f t="shared" si="24"/>
        <v>9.2762321031743299E-4</v>
      </c>
      <c r="K84" s="8">
        <v>981</v>
      </c>
      <c r="L84" s="9">
        <f t="shared" si="25"/>
        <v>6.8895913083544658</v>
      </c>
      <c r="M84">
        <v>8.7067863945400718E-3</v>
      </c>
      <c r="N84">
        <f t="shared" si="26"/>
        <v>8.7067863945400718E-3</v>
      </c>
      <c r="O84">
        <f t="shared" si="27"/>
        <v>8.7067863945400718E-3</v>
      </c>
      <c r="P84">
        <v>4.9264843488220831E-4</v>
      </c>
      <c r="Q84">
        <f t="shared" si="28"/>
        <v>4.9264843488220831E-4</v>
      </c>
      <c r="R84">
        <f t="shared" si="29"/>
        <v>4.9264843488220831E-4</v>
      </c>
      <c r="S84">
        <v>0.84350000000000003</v>
      </c>
      <c r="T84">
        <f t="shared" si="30"/>
        <v>0.84350000000000003</v>
      </c>
      <c r="U84">
        <f t="shared" si="31"/>
        <v>0.84350000000000003</v>
      </c>
      <c r="V84">
        <v>6.7218999999999998</v>
      </c>
      <c r="W84">
        <f t="shared" si="32"/>
        <v>6.7218999999999998</v>
      </c>
      <c r="X84">
        <f t="shared" si="33"/>
        <v>6.7218999999999998</v>
      </c>
      <c r="Y84">
        <v>2.8109999999999999</v>
      </c>
      <c r="Z84" s="10">
        <f t="shared" si="34"/>
        <v>2.8109999999999999</v>
      </c>
      <c r="AA84" s="10">
        <f t="shared" si="35"/>
        <v>2.8109999999999999</v>
      </c>
      <c r="AB84">
        <v>54.8</v>
      </c>
      <c r="AC84" s="6">
        <f t="shared" si="36"/>
        <v>54.8</v>
      </c>
      <c r="AD84" s="6">
        <f t="shared" si="37"/>
        <v>54.8</v>
      </c>
      <c r="AE84">
        <v>18</v>
      </c>
      <c r="AF84">
        <v>12</v>
      </c>
      <c r="AG84">
        <v>11.369989992270412</v>
      </c>
      <c r="AH84">
        <v>4.8537010899683031</v>
      </c>
      <c r="AI84" s="5"/>
      <c r="AL84" s="5"/>
      <c r="AM84" s="5"/>
      <c r="AP84" s="5"/>
      <c r="AQ84" s="5"/>
      <c r="AT84" s="5"/>
      <c r="AU84" s="5"/>
      <c r="AW84" s="4"/>
      <c r="AY84" s="4"/>
      <c r="BA84" s="4"/>
      <c r="BC84" s="4"/>
      <c r="BE84" s="4"/>
      <c r="BJ84" s="5"/>
      <c r="BK84" s="5"/>
      <c r="BN84" s="5"/>
      <c r="BO84" s="5"/>
      <c r="BR84" s="5"/>
      <c r="BS84" s="5"/>
      <c r="BV84" s="5"/>
      <c r="BW84" s="5"/>
      <c r="BZ84" s="5"/>
      <c r="CA84" s="5"/>
      <c r="CD84" s="5"/>
      <c r="CE84" s="5"/>
    </row>
    <row r="85" spans="1:83" x14ac:dyDescent="0.25">
      <c r="A85" s="2">
        <v>42956</v>
      </c>
      <c r="B85">
        <v>0.19356836101821975</v>
      </c>
      <c r="C85">
        <f t="shared" si="19"/>
        <v>0.19356836101821975</v>
      </c>
      <c r="D85">
        <f t="shared" si="20"/>
        <v>0.19356836101821975</v>
      </c>
      <c r="E85">
        <v>0.7266880958890003</v>
      </c>
      <c r="F85">
        <f t="shared" si="21"/>
        <v>0.7266880958890003</v>
      </c>
      <c r="G85">
        <f t="shared" si="22"/>
        <v>0.7266880958890003</v>
      </c>
      <c r="H85">
        <v>9.3113344357486499E-4</v>
      </c>
      <c r="I85">
        <f t="shared" si="23"/>
        <v>9.3113344357486499E-4</v>
      </c>
      <c r="J85">
        <f t="shared" si="24"/>
        <v>9.3113344357486499E-4</v>
      </c>
      <c r="K85" s="8">
        <v>994</v>
      </c>
      <c r="L85" s="9">
        <f t="shared" si="25"/>
        <v>6.9027427371585928</v>
      </c>
      <c r="M85">
        <v>2.0192327617171405E-3</v>
      </c>
      <c r="N85">
        <f t="shared" si="26"/>
        <v>2.0192327617171405E-3</v>
      </c>
      <c r="O85">
        <f t="shared" si="27"/>
        <v>2.0192327617171405E-3</v>
      </c>
      <c r="P85">
        <v>-3.6360853213904953E-4</v>
      </c>
      <c r="Q85">
        <f t="shared" si="28"/>
        <v>-3.6360853213904953E-4</v>
      </c>
      <c r="R85">
        <f t="shared" si="29"/>
        <v>-3.6360853213904953E-4</v>
      </c>
      <c r="S85">
        <v>0.85050000000000003</v>
      </c>
      <c r="T85">
        <f t="shared" si="30"/>
        <v>0.85050000000000003</v>
      </c>
      <c r="U85">
        <f t="shared" si="31"/>
        <v>0.85050000000000003</v>
      </c>
      <c r="V85">
        <v>6.6738999999999997</v>
      </c>
      <c r="W85">
        <f t="shared" si="32"/>
        <v>6.6738999999999997</v>
      </c>
      <c r="X85">
        <f t="shared" si="33"/>
        <v>6.6738999999999997</v>
      </c>
      <c r="Y85">
        <v>2.883</v>
      </c>
      <c r="Z85" s="10">
        <f t="shared" si="34"/>
        <v>2.883</v>
      </c>
      <c r="AA85" s="10">
        <f t="shared" si="35"/>
        <v>2.883</v>
      </c>
      <c r="AB85">
        <v>56</v>
      </c>
      <c r="AC85" s="6">
        <f t="shared" si="36"/>
        <v>56</v>
      </c>
      <c r="AD85" s="6">
        <f t="shared" si="37"/>
        <v>56</v>
      </c>
      <c r="AE85">
        <v>21</v>
      </c>
      <c r="AF85">
        <v>21</v>
      </c>
      <c r="AG85">
        <v>10.771281077324733</v>
      </c>
      <c r="AH85">
        <v>4.8099961604175077</v>
      </c>
      <c r="AI85" s="5"/>
      <c r="AL85" s="5"/>
      <c r="AM85" s="5"/>
      <c r="AP85" s="5"/>
      <c r="AQ85" s="5"/>
      <c r="AT85" s="5"/>
      <c r="AU85" s="5"/>
      <c r="AW85" s="4"/>
      <c r="AY85" s="4"/>
      <c r="BA85" s="4"/>
      <c r="BC85" s="4"/>
      <c r="BE85" s="4"/>
      <c r="BJ85" s="5"/>
      <c r="BK85" s="5"/>
      <c r="BN85" s="5"/>
      <c r="BO85" s="5"/>
      <c r="BR85" s="5"/>
      <c r="BS85" s="5"/>
      <c r="BV85" s="5"/>
      <c r="BW85" s="5"/>
      <c r="BZ85" s="5"/>
      <c r="CA85" s="5"/>
      <c r="CD85" s="5"/>
      <c r="CE85" s="5"/>
    </row>
    <row r="86" spans="1:83" x14ac:dyDescent="0.25">
      <c r="A86" s="2">
        <v>42963</v>
      </c>
      <c r="B86">
        <v>-2.9510119679547779E-3</v>
      </c>
      <c r="C86">
        <f t="shared" si="19"/>
        <v>-2.9510119679547779E-3</v>
      </c>
      <c r="D86">
        <f t="shared" si="20"/>
        <v>-2.9510119679547779E-3</v>
      </c>
      <c r="E86">
        <v>0.12936220866515241</v>
      </c>
      <c r="F86">
        <f t="shared" si="21"/>
        <v>0.12936220866515241</v>
      </c>
      <c r="G86">
        <f t="shared" si="22"/>
        <v>0.12936220866515241</v>
      </c>
      <c r="H86">
        <v>7.7523875106795548E-4</v>
      </c>
      <c r="I86">
        <f t="shared" si="23"/>
        <v>7.7523875106795548E-4</v>
      </c>
      <c r="J86">
        <f t="shared" si="24"/>
        <v>7.7523875106795548E-4</v>
      </c>
      <c r="K86" s="8">
        <v>1007</v>
      </c>
      <c r="L86" s="9">
        <f t="shared" si="25"/>
        <v>6.9157234486313142</v>
      </c>
      <c r="M86">
        <v>8.6712575534622239E-3</v>
      </c>
      <c r="N86">
        <f t="shared" si="26"/>
        <v>8.6712575534622239E-3</v>
      </c>
      <c r="O86">
        <f t="shared" si="27"/>
        <v>8.6712575534622239E-3</v>
      </c>
      <c r="P86">
        <v>1.4201029160999055E-3</v>
      </c>
      <c r="Q86">
        <f t="shared" si="28"/>
        <v>1.4201029160999055E-3</v>
      </c>
      <c r="R86">
        <f t="shared" si="29"/>
        <v>1.4201029160999055E-3</v>
      </c>
      <c r="S86">
        <v>0.8498</v>
      </c>
      <c r="T86">
        <f t="shared" si="30"/>
        <v>0.8498</v>
      </c>
      <c r="U86">
        <f t="shared" si="31"/>
        <v>0.8498</v>
      </c>
      <c r="V86">
        <v>6.6916000000000002</v>
      </c>
      <c r="W86">
        <f t="shared" si="32"/>
        <v>6.6916000000000002</v>
      </c>
      <c r="X86">
        <f t="shared" si="33"/>
        <v>6.6916000000000002</v>
      </c>
      <c r="Y86">
        <v>2.89</v>
      </c>
      <c r="Z86" s="10">
        <f t="shared" si="34"/>
        <v>2.89</v>
      </c>
      <c r="AA86" s="10">
        <f t="shared" si="35"/>
        <v>2.89</v>
      </c>
      <c r="AB86">
        <v>56</v>
      </c>
      <c r="AC86" s="6">
        <f t="shared" si="36"/>
        <v>56</v>
      </c>
      <c r="AD86" s="6">
        <f t="shared" si="37"/>
        <v>56</v>
      </c>
      <c r="AE86">
        <v>32</v>
      </c>
      <c r="AF86">
        <v>39</v>
      </c>
      <c r="AG86">
        <v>10.879461286571457</v>
      </c>
      <c r="AH86">
        <v>4.770091371576811</v>
      </c>
      <c r="AI86" s="5"/>
      <c r="AL86" s="5"/>
      <c r="AM86" s="5"/>
      <c r="AP86" s="5"/>
      <c r="AQ86" s="5"/>
      <c r="AT86" s="5"/>
      <c r="AU86" s="5"/>
      <c r="AW86" s="4"/>
      <c r="AY86" s="4"/>
      <c r="BA86" s="4"/>
      <c r="BC86" s="4"/>
      <c r="BE86" s="4"/>
      <c r="BJ86" s="5"/>
      <c r="BK86" s="5"/>
      <c r="BN86" s="5"/>
      <c r="BO86" s="5"/>
      <c r="BR86" s="5"/>
      <c r="BS86" s="5"/>
      <c r="BV86" s="5"/>
      <c r="BW86" s="5"/>
      <c r="BZ86" s="5"/>
      <c r="CA86" s="5"/>
      <c r="CD86" s="5"/>
      <c r="CE86" s="5"/>
    </row>
    <row r="87" spans="1:83" x14ac:dyDescent="0.25">
      <c r="A87" s="2">
        <v>42970</v>
      </c>
      <c r="B87">
        <v>0.13869982537203959</v>
      </c>
      <c r="C87">
        <f t="shared" si="19"/>
        <v>0.13869982537203959</v>
      </c>
      <c r="D87">
        <f t="shared" si="20"/>
        <v>0.13869982537203959</v>
      </c>
      <c r="E87">
        <v>1.4838224207028297</v>
      </c>
      <c r="F87">
        <f t="shared" si="21"/>
        <v>1.4838224207028297</v>
      </c>
      <c r="G87">
        <f t="shared" si="22"/>
        <v>1.4838224207028297</v>
      </c>
      <c r="H87">
        <v>9.5523594615520185E-4</v>
      </c>
      <c r="I87">
        <f t="shared" si="23"/>
        <v>9.5523594615520185E-4</v>
      </c>
      <c r="J87">
        <f t="shared" si="24"/>
        <v>9.5523594615520185E-4</v>
      </c>
      <c r="K87" s="8">
        <v>1020</v>
      </c>
      <c r="L87" s="9">
        <f t="shared" si="25"/>
        <v>6.9285378181646653</v>
      </c>
      <c r="M87">
        <v>3.0303789409283324E-3</v>
      </c>
      <c r="N87">
        <f t="shared" si="26"/>
        <v>3.0303789409283324E-3</v>
      </c>
      <c r="O87">
        <f t="shared" si="27"/>
        <v>3.0303789409283324E-3</v>
      </c>
      <c r="P87">
        <v>-3.4535928356924368E-3</v>
      </c>
      <c r="Q87">
        <f t="shared" si="28"/>
        <v>-3.4535928356924368E-3</v>
      </c>
      <c r="R87">
        <f t="shared" si="29"/>
        <v>-3.4535928356924368E-3</v>
      </c>
      <c r="S87">
        <v>0.84689999999999999</v>
      </c>
      <c r="T87">
        <f t="shared" si="30"/>
        <v>0.84689999999999999</v>
      </c>
      <c r="U87">
        <f t="shared" si="31"/>
        <v>0.84689999999999999</v>
      </c>
      <c r="V87">
        <v>6.6589</v>
      </c>
      <c r="W87">
        <f t="shared" si="32"/>
        <v>6.6589</v>
      </c>
      <c r="X87">
        <f t="shared" si="33"/>
        <v>6.6589</v>
      </c>
      <c r="Y87">
        <v>2.9279999999999999</v>
      </c>
      <c r="Z87" s="10">
        <f t="shared" si="34"/>
        <v>2.9279999999999999</v>
      </c>
      <c r="AA87" s="10">
        <f t="shared" si="35"/>
        <v>2.9279999999999999</v>
      </c>
      <c r="AB87">
        <v>56.55</v>
      </c>
      <c r="AC87" s="6">
        <f t="shared" si="36"/>
        <v>56.55</v>
      </c>
      <c r="AD87" s="6">
        <f t="shared" si="37"/>
        <v>56.55</v>
      </c>
      <c r="AE87">
        <v>25</v>
      </c>
      <c r="AF87">
        <v>25</v>
      </c>
      <c r="AG87">
        <v>10.864598674681751</v>
      </c>
      <c r="AH87">
        <v>4.7878678337176499</v>
      </c>
      <c r="AI87" s="5"/>
      <c r="AL87" s="5"/>
      <c r="AM87" s="5"/>
      <c r="AP87" s="5"/>
      <c r="AQ87" s="5"/>
      <c r="AT87" s="5"/>
      <c r="AU87" s="5"/>
      <c r="AW87" s="4"/>
      <c r="AY87" s="4"/>
      <c r="BA87" s="4"/>
      <c r="BC87" s="4"/>
      <c r="BE87" s="4"/>
      <c r="BJ87" s="5"/>
      <c r="BK87" s="5"/>
      <c r="BN87" s="5"/>
      <c r="BO87" s="5"/>
      <c r="BR87" s="5"/>
      <c r="BS87" s="5"/>
      <c r="BV87" s="5"/>
      <c r="BW87" s="5"/>
      <c r="BZ87" s="5"/>
      <c r="CA87" s="5"/>
      <c r="CD87" s="5"/>
      <c r="CE87" s="5"/>
    </row>
    <row r="88" spans="1:83" x14ac:dyDescent="0.25">
      <c r="A88" s="2">
        <v>42977</v>
      </c>
      <c r="B88">
        <v>0.12059528981956577</v>
      </c>
      <c r="C88">
        <f t="shared" si="19"/>
        <v>0.12059528981956577</v>
      </c>
      <c r="D88">
        <f t="shared" si="20"/>
        <v>0.12059528981956577</v>
      </c>
      <c r="E88">
        <v>-0.16755883918569892</v>
      </c>
      <c r="F88">
        <f t="shared" si="21"/>
        <v>-0.16755883918569892</v>
      </c>
      <c r="G88">
        <f t="shared" si="22"/>
        <v>-0.16755883918569892</v>
      </c>
      <c r="H88">
        <v>8.676026771819135E-4</v>
      </c>
      <c r="I88">
        <f t="shared" si="23"/>
        <v>8.676026771819135E-4</v>
      </c>
      <c r="J88">
        <f t="shared" si="24"/>
        <v>8.676026771819135E-4</v>
      </c>
      <c r="K88" s="8">
        <v>1028</v>
      </c>
      <c r="L88" s="9">
        <f t="shared" si="25"/>
        <v>6.9363427358340495</v>
      </c>
      <c r="M88">
        <v>-5.0165539256724341E-4</v>
      </c>
      <c r="N88">
        <f t="shared" si="26"/>
        <v>-5.0165539256724341E-4</v>
      </c>
      <c r="O88">
        <f t="shared" si="27"/>
        <v>-5.0165539256724341E-4</v>
      </c>
      <c r="P88">
        <v>4.6151489080888206E-3</v>
      </c>
      <c r="Q88">
        <f t="shared" si="28"/>
        <v>4.6151489080888206E-3</v>
      </c>
      <c r="R88">
        <f t="shared" si="29"/>
        <v>4.6151489080888206E-3</v>
      </c>
      <c r="S88">
        <v>0.84150000000000003</v>
      </c>
      <c r="T88">
        <f t="shared" si="30"/>
        <v>0.84172499999999995</v>
      </c>
      <c r="U88">
        <f t="shared" si="31"/>
        <v>0.84172499999999995</v>
      </c>
      <c r="V88">
        <v>6.5944000000000003</v>
      </c>
      <c r="W88">
        <f t="shared" si="32"/>
        <v>6.5944000000000003</v>
      </c>
      <c r="X88">
        <f t="shared" si="33"/>
        <v>6.5944000000000003</v>
      </c>
      <c r="Y88">
        <v>2.9390000000000001</v>
      </c>
      <c r="Z88" s="10">
        <f t="shared" si="34"/>
        <v>2.9390000000000001</v>
      </c>
      <c r="AA88" s="10">
        <f t="shared" si="35"/>
        <v>2.9390000000000001</v>
      </c>
      <c r="AB88">
        <v>58.05</v>
      </c>
      <c r="AC88" s="6">
        <f t="shared" si="36"/>
        <v>58.05</v>
      </c>
      <c r="AD88" s="6">
        <f t="shared" si="37"/>
        <v>58.05</v>
      </c>
      <c r="AE88">
        <v>39</v>
      </c>
      <c r="AF88">
        <v>21</v>
      </c>
      <c r="AG88">
        <v>10.851993748772641</v>
      </c>
      <c r="AH88">
        <v>4.7765992372516779</v>
      </c>
      <c r="AI88" s="5"/>
      <c r="AL88" s="5"/>
      <c r="AM88" s="5"/>
      <c r="AP88" s="5"/>
      <c r="AQ88" s="5"/>
      <c r="AT88" s="5"/>
      <c r="AU88" s="5"/>
      <c r="AW88" s="4"/>
      <c r="AY88" s="4"/>
      <c r="BA88" s="4"/>
      <c r="BC88" s="4"/>
      <c r="BE88" s="4"/>
      <c r="BJ88" s="5"/>
      <c r="BK88" s="5"/>
      <c r="BN88" s="5"/>
      <c r="BO88" s="5"/>
      <c r="BR88" s="5"/>
      <c r="BS88" s="5"/>
      <c r="BV88" s="5"/>
      <c r="BW88" s="5"/>
      <c r="BZ88" s="5"/>
      <c r="CA88" s="5"/>
      <c r="CD88" s="5"/>
      <c r="CE88" s="5"/>
    </row>
    <row r="89" spans="1:83" x14ac:dyDescent="0.25">
      <c r="A89" s="2">
        <v>42984</v>
      </c>
      <c r="B89">
        <v>2.9894838350375996E-2</v>
      </c>
      <c r="C89">
        <f t="shared" si="19"/>
        <v>2.9894838350375996E-2</v>
      </c>
      <c r="D89">
        <f t="shared" si="20"/>
        <v>2.9894838350375996E-2</v>
      </c>
      <c r="E89">
        <v>0.39160562730346443</v>
      </c>
      <c r="F89">
        <f t="shared" si="21"/>
        <v>0.39160562730346443</v>
      </c>
      <c r="G89">
        <f t="shared" si="22"/>
        <v>0.39160562730346443</v>
      </c>
      <c r="H89">
        <v>8.5619848850370002E-4</v>
      </c>
      <c r="I89">
        <f t="shared" si="23"/>
        <v>8.5619848850370002E-4</v>
      </c>
      <c r="J89">
        <f t="shared" si="24"/>
        <v>8.5619848850370002E-4</v>
      </c>
      <c r="K89" s="8">
        <v>1077</v>
      </c>
      <c r="L89" s="9">
        <f t="shared" si="25"/>
        <v>6.9828627514689421</v>
      </c>
      <c r="M89">
        <v>4.6489357633700892E-3</v>
      </c>
      <c r="N89">
        <f t="shared" si="26"/>
        <v>4.6489357633700892E-3</v>
      </c>
      <c r="O89">
        <f t="shared" si="27"/>
        <v>4.6489357633700892E-3</v>
      </c>
      <c r="P89">
        <v>3.1287266079642298E-3</v>
      </c>
      <c r="Q89">
        <f t="shared" si="28"/>
        <v>3.1287266079642298E-3</v>
      </c>
      <c r="R89">
        <f t="shared" si="29"/>
        <v>3.1287266079642298E-3</v>
      </c>
      <c r="S89">
        <v>0.83909999999999996</v>
      </c>
      <c r="T89">
        <f t="shared" si="30"/>
        <v>0.84172499999999995</v>
      </c>
      <c r="U89">
        <f t="shared" si="31"/>
        <v>0.84172499999999995</v>
      </c>
      <c r="V89">
        <v>6.524</v>
      </c>
      <c r="W89">
        <f t="shared" si="32"/>
        <v>6.524</v>
      </c>
      <c r="X89">
        <f t="shared" si="33"/>
        <v>6.524</v>
      </c>
      <c r="Y89">
        <v>3</v>
      </c>
      <c r="Z89" s="10">
        <f t="shared" si="34"/>
        <v>3</v>
      </c>
      <c r="AA89" s="10">
        <f t="shared" si="35"/>
        <v>3</v>
      </c>
      <c r="AB89">
        <v>58.35</v>
      </c>
      <c r="AC89" s="6">
        <f t="shared" si="36"/>
        <v>58.35</v>
      </c>
      <c r="AD89" s="6">
        <f t="shared" si="37"/>
        <v>58.35</v>
      </c>
      <c r="AE89">
        <v>29</v>
      </c>
      <c r="AF89">
        <v>25</v>
      </c>
      <c r="AG89">
        <v>10.854392248926331</v>
      </c>
      <c r="AH89">
        <v>4.8353134525953525</v>
      </c>
      <c r="AI89" s="5"/>
      <c r="AL89" s="5"/>
      <c r="AM89" s="5"/>
      <c r="AP89" s="5"/>
      <c r="AQ89" s="5"/>
      <c r="AT89" s="5"/>
      <c r="AU89" s="5"/>
      <c r="AW89" s="4"/>
      <c r="AY89" s="4"/>
      <c r="BA89" s="4"/>
      <c r="BC89" s="4"/>
      <c r="BE89" s="4"/>
      <c r="BJ89" s="5"/>
      <c r="BK89" s="5"/>
      <c r="BN89" s="5"/>
      <c r="BO89" s="5"/>
      <c r="BR89" s="5"/>
      <c r="BS89" s="5"/>
      <c r="BV89" s="5"/>
      <c r="BW89" s="5"/>
      <c r="BZ89" s="5"/>
      <c r="CA89" s="5"/>
      <c r="CD89" s="5"/>
      <c r="CE89" s="5"/>
    </row>
    <row r="90" spans="1:83" x14ac:dyDescent="0.25">
      <c r="A90" s="2">
        <v>42991</v>
      </c>
      <c r="B90">
        <v>-0.19565729205668178</v>
      </c>
      <c r="C90">
        <f t="shared" si="19"/>
        <v>-0.115841</v>
      </c>
      <c r="D90">
        <f t="shared" si="20"/>
        <v>-0.115841</v>
      </c>
      <c r="E90">
        <v>0.24627492049055996</v>
      </c>
      <c r="F90">
        <f t="shared" si="21"/>
        <v>0.24627492049055996</v>
      </c>
      <c r="G90">
        <f t="shared" si="22"/>
        <v>0.24627492049055996</v>
      </c>
      <c r="H90">
        <v>8.5714716471690022E-4</v>
      </c>
      <c r="I90">
        <f t="shared" si="23"/>
        <v>8.5714716471690022E-4</v>
      </c>
      <c r="J90">
        <f t="shared" si="24"/>
        <v>8.5714716471690022E-4</v>
      </c>
      <c r="K90" s="8">
        <v>1035</v>
      </c>
      <c r="L90" s="9">
        <f t="shared" si="25"/>
        <v>6.9431224228194282</v>
      </c>
      <c r="M90">
        <v>-4.695971445772904E-3</v>
      </c>
      <c r="N90">
        <f t="shared" si="26"/>
        <v>-4.695971445772904E-3</v>
      </c>
      <c r="O90">
        <f t="shared" si="27"/>
        <v>-4.695971445772904E-3</v>
      </c>
      <c r="P90">
        <v>7.571208321886354E-4</v>
      </c>
      <c r="Q90">
        <f t="shared" si="28"/>
        <v>7.571208321886354E-4</v>
      </c>
      <c r="R90">
        <f t="shared" si="29"/>
        <v>7.571208321886354E-4</v>
      </c>
      <c r="S90">
        <v>0.84130000000000005</v>
      </c>
      <c r="T90">
        <f t="shared" si="30"/>
        <v>0.84172499999999995</v>
      </c>
      <c r="U90">
        <f t="shared" si="31"/>
        <v>0.84172499999999995</v>
      </c>
      <c r="V90">
        <v>6.5430000000000001</v>
      </c>
      <c r="W90">
        <f t="shared" si="32"/>
        <v>6.5430000000000001</v>
      </c>
      <c r="X90">
        <f t="shared" si="33"/>
        <v>6.5430000000000001</v>
      </c>
      <c r="Y90">
        <v>3.0579999999999998</v>
      </c>
      <c r="Z90" s="10">
        <f t="shared" si="34"/>
        <v>3.0579999999999998</v>
      </c>
      <c r="AA90" s="10">
        <f t="shared" si="35"/>
        <v>3.0579999999999998</v>
      </c>
      <c r="AB90">
        <v>59.55</v>
      </c>
      <c r="AC90" s="6">
        <f t="shared" si="36"/>
        <v>59.55</v>
      </c>
      <c r="AD90" s="6">
        <f t="shared" si="37"/>
        <v>59.55</v>
      </c>
      <c r="AE90">
        <v>31</v>
      </c>
      <c r="AF90">
        <v>28</v>
      </c>
      <c r="AG90">
        <v>11.046324041652891</v>
      </c>
      <c r="AH90">
        <v>4.8300458700538433</v>
      </c>
      <c r="AI90" s="5"/>
      <c r="AL90" s="5"/>
      <c r="AM90" s="5"/>
      <c r="AP90" s="5"/>
      <c r="AQ90" s="5"/>
      <c r="AT90" s="5"/>
      <c r="AU90" s="5"/>
      <c r="AW90" s="4"/>
      <c r="AY90" s="4"/>
      <c r="BA90" s="4"/>
      <c r="BC90" s="4"/>
      <c r="BE90" s="4"/>
      <c r="BJ90" s="5"/>
      <c r="BK90" s="5"/>
      <c r="BN90" s="5"/>
      <c r="BO90" s="5"/>
      <c r="BR90" s="5"/>
      <c r="BS90" s="5"/>
      <c r="BV90" s="5"/>
      <c r="BW90" s="5"/>
      <c r="BZ90" s="5"/>
      <c r="CA90" s="5"/>
      <c r="CD90" s="5"/>
      <c r="CE90" s="5"/>
    </row>
    <row r="91" spans="1:83" x14ac:dyDescent="0.25">
      <c r="A91" s="2">
        <v>42998</v>
      </c>
      <c r="B91">
        <v>-6.2873999806667386E-2</v>
      </c>
      <c r="C91">
        <f t="shared" si="19"/>
        <v>-6.2873999806667386E-2</v>
      </c>
      <c r="D91">
        <f t="shared" si="20"/>
        <v>-6.2873999806667386E-2</v>
      </c>
      <c r="E91">
        <v>-1.0314114574364184</v>
      </c>
      <c r="F91">
        <f t="shared" si="21"/>
        <v>-0.77055600000000002</v>
      </c>
      <c r="G91">
        <f t="shared" si="22"/>
        <v>-0.77055600000000002</v>
      </c>
      <c r="H91">
        <v>8.4987629657104805E-4</v>
      </c>
      <c r="I91">
        <f t="shared" si="23"/>
        <v>8.4987629657104805E-4</v>
      </c>
      <c r="J91">
        <f t="shared" si="24"/>
        <v>8.4987629657104805E-4</v>
      </c>
      <c r="K91" s="8">
        <v>1052</v>
      </c>
      <c r="L91" s="9">
        <f t="shared" si="25"/>
        <v>6.9593985121339754</v>
      </c>
      <c r="M91">
        <v>7.9169721878758446E-3</v>
      </c>
      <c r="N91">
        <f t="shared" si="26"/>
        <v>7.9169721878758446E-3</v>
      </c>
      <c r="O91">
        <f t="shared" si="27"/>
        <v>7.9169721878758446E-3</v>
      </c>
      <c r="P91">
        <v>6.3434785955997588E-4</v>
      </c>
      <c r="Q91">
        <f t="shared" si="28"/>
        <v>6.3434785955997588E-4</v>
      </c>
      <c r="R91">
        <f t="shared" si="29"/>
        <v>6.3434785955997588E-4</v>
      </c>
      <c r="S91">
        <v>0.84079999999999999</v>
      </c>
      <c r="T91">
        <f t="shared" si="30"/>
        <v>0.84172499999999995</v>
      </c>
      <c r="U91">
        <f t="shared" si="31"/>
        <v>0.84172499999999995</v>
      </c>
      <c r="V91">
        <v>6.5749000000000004</v>
      </c>
      <c r="W91">
        <f t="shared" si="32"/>
        <v>6.5749000000000004</v>
      </c>
      <c r="X91">
        <f t="shared" si="33"/>
        <v>6.5749000000000004</v>
      </c>
      <c r="Y91">
        <v>3.0939999999999999</v>
      </c>
      <c r="Z91" s="10">
        <f t="shared" si="34"/>
        <v>3.0939999999999999</v>
      </c>
      <c r="AA91" s="10">
        <f t="shared" si="35"/>
        <v>3.0939999999999999</v>
      </c>
      <c r="AB91">
        <v>60.1</v>
      </c>
      <c r="AC91" s="6">
        <f t="shared" si="36"/>
        <v>60.1</v>
      </c>
      <c r="AD91" s="6">
        <f t="shared" si="37"/>
        <v>60.1</v>
      </c>
      <c r="AE91">
        <v>25</v>
      </c>
      <c r="AF91">
        <v>21</v>
      </c>
      <c r="AG91">
        <v>10.723597725936314</v>
      </c>
      <c r="AH91">
        <v>4.8393645429653391</v>
      </c>
      <c r="AI91" s="5"/>
      <c r="AL91" s="5"/>
      <c r="AM91" s="5"/>
      <c r="AP91" s="5"/>
      <c r="AQ91" s="5"/>
      <c r="AT91" s="5"/>
      <c r="AU91" s="5"/>
      <c r="AW91" s="4"/>
      <c r="AY91" s="4"/>
      <c r="BA91" s="4"/>
      <c r="BC91" s="4"/>
      <c r="BE91" s="4"/>
      <c r="BJ91" s="5"/>
      <c r="BK91" s="5"/>
      <c r="BN91" s="5"/>
      <c r="BO91" s="5"/>
      <c r="BR91" s="5"/>
      <c r="BS91" s="5"/>
      <c r="BV91" s="5"/>
      <c r="BW91" s="5"/>
      <c r="BZ91" s="5"/>
      <c r="CA91" s="5"/>
      <c r="CD91" s="5"/>
      <c r="CE91" s="5"/>
    </row>
    <row r="92" spans="1:83" x14ac:dyDescent="0.25">
      <c r="A92" s="2">
        <v>43005</v>
      </c>
      <c r="B92">
        <v>7.9608196017023986E-2</v>
      </c>
      <c r="C92">
        <f t="shared" si="19"/>
        <v>7.9608196017023986E-2</v>
      </c>
      <c r="D92">
        <f t="shared" si="20"/>
        <v>7.9608196017023986E-2</v>
      </c>
      <c r="E92">
        <v>0.92702627615971533</v>
      </c>
      <c r="F92">
        <f t="shared" si="21"/>
        <v>0.92702627615971533</v>
      </c>
      <c r="G92">
        <f t="shared" si="22"/>
        <v>0.92702627615971533</v>
      </c>
      <c r="H92">
        <v>7.8058570342131922E-4</v>
      </c>
      <c r="I92">
        <f t="shared" si="23"/>
        <v>7.8058570342131922E-4</v>
      </c>
      <c r="J92">
        <f t="shared" si="24"/>
        <v>7.8058570342131922E-4</v>
      </c>
      <c r="K92" s="8">
        <v>1055</v>
      </c>
      <c r="L92" s="9">
        <f t="shared" si="25"/>
        <v>6.9622434642662068</v>
      </c>
      <c r="M92">
        <v>-2.7302307587432654E-3</v>
      </c>
      <c r="N92">
        <f t="shared" si="26"/>
        <v>-2.7302307587432654E-3</v>
      </c>
      <c r="O92">
        <f t="shared" si="27"/>
        <v>-2.7302307587432654E-3</v>
      </c>
      <c r="P92">
        <v>4.0851438780648321E-3</v>
      </c>
      <c r="Q92">
        <f t="shared" si="28"/>
        <v>4.0851438780648321E-3</v>
      </c>
      <c r="R92">
        <f t="shared" si="29"/>
        <v>4.0851438780648321E-3</v>
      </c>
      <c r="S92">
        <v>0.85150000000000003</v>
      </c>
      <c r="T92">
        <f t="shared" si="30"/>
        <v>0.85150000000000003</v>
      </c>
      <c r="U92">
        <f t="shared" si="31"/>
        <v>0.85150000000000003</v>
      </c>
      <c r="V92">
        <v>6.6425000000000001</v>
      </c>
      <c r="W92">
        <f t="shared" si="32"/>
        <v>6.6425000000000001</v>
      </c>
      <c r="X92">
        <f t="shared" si="33"/>
        <v>6.6425000000000001</v>
      </c>
      <c r="Y92">
        <v>2.9740000000000002</v>
      </c>
      <c r="Z92" s="10">
        <f t="shared" si="34"/>
        <v>2.9740000000000002</v>
      </c>
      <c r="AA92" s="10">
        <f t="shared" si="35"/>
        <v>2.9740000000000002</v>
      </c>
      <c r="AB92">
        <v>60.3</v>
      </c>
      <c r="AC92" s="6">
        <f t="shared" si="36"/>
        <v>60.3</v>
      </c>
      <c r="AD92" s="6">
        <f t="shared" si="37"/>
        <v>60.3</v>
      </c>
      <c r="AE92">
        <v>22</v>
      </c>
      <c r="AF92">
        <v>33</v>
      </c>
      <c r="AG92">
        <v>10.567978023846269</v>
      </c>
      <c r="AH92">
        <v>4.8222241511118353</v>
      </c>
      <c r="AI92" s="5"/>
      <c r="AL92" s="5"/>
      <c r="AM92" s="5"/>
      <c r="AP92" s="5"/>
      <c r="AQ92" s="5"/>
      <c r="AT92" s="5"/>
      <c r="AU92" s="5"/>
      <c r="AW92" s="4"/>
      <c r="AY92" s="4"/>
      <c r="BA92" s="4"/>
      <c r="BC92" s="4"/>
      <c r="BE92" s="4"/>
      <c r="BJ92" s="5"/>
      <c r="BK92" s="5"/>
      <c r="BN92" s="5"/>
      <c r="BO92" s="5"/>
      <c r="BR92" s="5"/>
      <c r="BS92" s="5"/>
      <c r="BV92" s="5"/>
      <c r="BW92" s="5"/>
      <c r="BZ92" s="5"/>
      <c r="CA92" s="5"/>
      <c r="CD92" s="5"/>
      <c r="CE92" s="5"/>
    </row>
    <row r="93" spans="1:83" x14ac:dyDescent="0.25">
      <c r="A93" s="2">
        <v>43012</v>
      </c>
      <c r="B93">
        <v>-2.2657190476481123E-2</v>
      </c>
      <c r="C93">
        <f t="shared" si="19"/>
        <v>-2.2657190476481123E-2</v>
      </c>
      <c r="D93">
        <f t="shared" si="20"/>
        <v>-2.2657190476481123E-2</v>
      </c>
      <c r="E93">
        <v>-0.65776243261129208</v>
      </c>
      <c r="F93">
        <f t="shared" si="21"/>
        <v>-0.65776243261129208</v>
      </c>
      <c r="G93">
        <f t="shared" si="22"/>
        <v>-0.65776243261129208</v>
      </c>
      <c r="H93">
        <v>7.8626222462160509E-4</v>
      </c>
      <c r="I93">
        <f t="shared" si="23"/>
        <v>7.8626222462160509E-4</v>
      </c>
      <c r="J93">
        <f t="shared" si="24"/>
        <v>7.8626222462160509E-4</v>
      </c>
      <c r="K93" s="8">
        <v>1091</v>
      </c>
      <c r="L93" s="9">
        <f t="shared" si="25"/>
        <v>6.9957661563048505</v>
      </c>
      <c r="M93">
        <v>7.4988756560281662E-4</v>
      </c>
      <c r="N93">
        <f t="shared" si="26"/>
        <v>7.4988756560281662E-4</v>
      </c>
      <c r="O93">
        <f t="shared" si="27"/>
        <v>7.4988756560281662E-4</v>
      </c>
      <c r="P93">
        <v>1.2467201282878846E-3</v>
      </c>
      <c r="Q93">
        <f t="shared" si="28"/>
        <v>1.2467201282878846E-3</v>
      </c>
      <c r="R93">
        <f t="shared" si="29"/>
        <v>1.2467201282878846E-3</v>
      </c>
      <c r="S93">
        <v>0.85029999999999994</v>
      </c>
      <c r="T93">
        <f t="shared" si="30"/>
        <v>0.85029999999999994</v>
      </c>
      <c r="U93">
        <f t="shared" si="31"/>
        <v>0.85029999999999994</v>
      </c>
      <c r="V93">
        <v>6.6534000000000004</v>
      </c>
      <c r="W93">
        <f t="shared" si="32"/>
        <v>6.6534000000000004</v>
      </c>
      <c r="X93">
        <f t="shared" si="33"/>
        <v>6.6534000000000004</v>
      </c>
      <c r="Y93">
        <v>2.94</v>
      </c>
      <c r="Z93" s="10">
        <f t="shared" si="34"/>
        <v>2.94</v>
      </c>
      <c r="AA93" s="10">
        <f t="shared" si="35"/>
        <v>2.94</v>
      </c>
      <c r="AB93">
        <v>60</v>
      </c>
      <c r="AC93" s="6">
        <f t="shared" si="36"/>
        <v>60</v>
      </c>
      <c r="AD93" s="6">
        <f t="shared" si="37"/>
        <v>60</v>
      </c>
      <c r="AE93">
        <v>47</v>
      </c>
      <c r="AF93">
        <v>50</v>
      </c>
      <c r="AG93">
        <v>10.519753688760115</v>
      </c>
      <c r="AH93">
        <v>4.8301666025667842</v>
      </c>
      <c r="AI93" s="5"/>
      <c r="AL93" s="5"/>
      <c r="AM93" s="5"/>
      <c r="AP93" s="5"/>
      <c r="AQ93" s="5"/>
      <c r="AT93" s="5"/>
      <c r="AU93" s="5"/>
      <c r="AW93" s="4"/>
      <c r="AY93" s="4"/>
      <c r="BA93" s="4"/>
      <c r="BC93" s="4"/>
      <c r="BE93" s="4"/>
      <c r="BJ93" s="5"/>
      <c r="BK93" s="5"/>
      <c r="BN93" s="5"/>
      <c r="BO93" s="5"/>
      <c r="BR93" s="5"/>
      <c r="BS93" s="5"/>
      <c r="BV93" s="5"/>
      <c r="BW93" s="5"/>
      <c r="BZ93" s="5"/>
      <c r="CA93" s="5"/>
      <c r="CD93" s="5"/>
      <c r="CE93" s="5"/>
    </row>
    <row r="94" spans="1:83" x14ac:dyDescent="0.25">
      <c r="A94" s="2">
        <v>43019</v>
      </c>
      <c r="B94">
        <v>7.2812476238915333E-2</v>
      </c>
      <c r="C94">
        <f t="shared" si="19"/>
        <v>7.2812476238915333E-2</v>
      </c>
      <c r="D94">
        <f t="shared" si="20"/>
        <v>7.2812476238915333E-2</v>
      </c>
      <c r="E94">
        <v>0.13906976843202587</v>
      </c>
      <c r="F94">
        <f t="shared" si="21"/>
        <v>0.13906976843202587</v>
      </c>
      <c r="G94">
        <f t="shared" si="22"/>
        <v>0.13906976843202587</v>
      </c>
      <c r="H94">
        <v>2.0940554734970155E-3</v>
      </c>
      <c r="I94">
        <f t="shared" si="23"/>
        <v>2.0940554734970155E-3</v>
      </c>
      <c r="J94">
        <f t="shared" si="24"/>
        <v>2.0940554734970155E-3</v>
      </c>
      <c r="K94" s="8">
        <v>1102</v>
      </c>
      <c r="L94" s="9">
        <f t="shared" si="25"/>
        <v>7.0057890192535028</v>
      </c>
      <c r="M94">
        <v>7.4326063569736252E-4</v>
      </c>
      <c r="N94">
        <f t="shared" si="26"/>
        <v>7.4326063569736252E-4</v>
      </c>
      <c r="O94">
        <f t="shared" si="27"/>
        <v>7.4326063569736252E-4</v>
      </c>
      <c r="P94">
        <v>1.8035070386158997E-3</v>
      </c>
      <c r="Q94">
        <f t="shared" si="28"/>
        <v>1.8035070386158997E-3</v>
      </c>
      <c r="R94">
        <f t="shared" si="29"/>
        <v>1.8035070386158997E-3</v>
      </c>
      <c r="S94">
        <v>0.84330000000000005</v>
      </c>
      <c r="T94">
        <f t="shared" si="30"/>
        <v>0.84330000000000005</v>
      </c>
      <c r="U94">
        <f t="shared" si="31"/>
        <v>0.84330000000000005</v>
      </c>
      <c r="V94">
        <v>6.5902000000000003</v>
      </c>
      <c r="W94">
        <f t="shared" si="32"/>
        <v>6.5902000000000003</v>
      </c>
      <c r="X94">
        <f t="shared" si="33"/>
        <v>6.5902000000000003</v>
      </c>
      <c r="Y94">
        <v>2.8889999999999998</v>
      </c>
      <c r="Z94" s="10">
        <f t="shared" si="34"/>
        <v>2.8889999999999998</v>
      </c>
      <c r="AA94" s="10">
        <f t="shared" si="35"/>
        <v>2.8889999999999998</v>
      </c>
      <c r="AB94">
        <v>59.95</v>
      </c>
      <c r="AC94" s="6">
        <f t="shared" si="36"/>
        <v>59.95</v>
      </c>
      <c r="AD94" s="6">
        <f t="shared" si="37"/>
        <v>59.95</v>
      </c>
      <c r="AE94">
        <v>13</v>
      </c>
      <c r="AF94">
        <v>32</v>
      </c>
      <c r="AG94">
        <v>10.592651811785132</v>
      </c>
      <c r="AH94">
        <v>4.8301666025667842</v>
      </c>
      <c r="AI94" s="5"/>
      <c r="AL94" s="5"/>
      <c r="AM94" s="5"/>
      <c r="AP94" s="5"/>
      <c r="AQ94" s="5"/>
      <c r="AT94" s="5"/>
      <c r="AU94" s="5"/>
      <c r="AW94" s="4"/>
      <c r="AY94" s="4"/>
      <c r="BA94" s="4"/>
      <c r="BC94" s="4"/>
      <c r="BE94" s="4"/>
      <c r="BJ94" s="5"/>
      <c r="BK94" s="5"/>
      <c r="BN94" s="5"/>
      <c r="BO94" s="5"/>
      <c r="BR94" s="5"/>
      <c r="BS94" s="5"/>
      <c r="BV94" s="5"/>
      <c r="BW94" s="5"/>
      <c r="BZ94" s="5"/>
      <c r="CA94" s="5"/>
      <c r="CD94" s="5"/>
      <c r="CE94" s="5"/>
    </row>
    <row r="95" spans="1:83" x14ac:dyDescent="0.25">
      <c r="A95" s="2">
        <v>43026</v>
      </c>
      <c r="B95">
        <v>4.805336007029256E-2</v>
      </c>
      <c r="C95">
        <f t="shared" si="19"/>
        <v>4.805336007029256E-2</v>
      </c>
      <c r="D95">
        <f t="shared" si="20"/>
        <v>4.805336007029256E-2</v>
      </c>
      <c r="E95">
        <v>1.0160378957955536</v>
      </c>
      <c r="F95">
        <f t="shared" si="21"/>
        <v>1.0160378957955536</v>
      </c>
      <c r="G95">
        <f t="shared" si="22"/>
        <v>1.0160378957955536</v>
      </c>
      <c r="H95">
        <v>4.5250081905374312E-4</v>
      </c>
      <c r="I95">
        <f t="shared" si="23"/>
        <v>4.5250081905374312E-4</v>
      </c>
      <c r="J95">
        <f t="shared" si="24"/>
        <v>4.5250081905374312E-4</v>
      </c>
      <c r="K95" s="8">
        <v>1097</v>
      </c>
      <c r="L95" s="9">
        <f t="shared" si="25"/>
        <v>7.0012456220694759</v>
      </c>
      <c r="M95">
        <v>-3.4670380518317247E-3</v>
      </c>
      <c r="N95">
        <f t="shared" si="26"/>
        <v>-3.4670380518317247E-3</v>
      </c>
      <c r="O95">
        <f t="shared" si="27"/>
        <v>-3.4670380518317247E-3</v>
      </c>
      <c r="P95">
        <v>7.423351621382425E-4</v>
      </c>
      <c r="Q95">
        <f t="shared" si="28"/>
        <v>7.423351621382425E-4</v>
      </c>
      <c r="R95">
        <f t="shared" si="29"/>
        <v>7.423351621382425E-4</v>
      </c>
      <c r="S95">
        <v>0.84840000000000004</v>
      </c>
      <c r="T95">
        <f t="shared" si="30"/>
        <v>0.84840000000000004</v>
      </c>
      <c r="U95">
        <f t="shared" si="31"/>
        <v>0.84840000000000004</v>
      </c>
      <c r="V95">
        <v>6.6273999999999997</v>
      </c>
      <c r="W95">
        <f t="shared" si="32"/>
        <v>6.6273999999999997</v>
      </c>
      <c r="X95">
        <f t="shared" si="33"/>
        <v>6.6273999999999997</v>
      </c>
      <c r="Y95">
        <v>2.8540000000000001</v>
      </c>
      <c r="Z95" s="10">
        <f t="shared" si="34"/>
        <v>2.8540000000000001</v>
      </c>
      <c r="AA95" s="10">
        <f t="shared" si="35"/>
        <v>2.8540000000000001</v>
      </c>
      <c r="AB95">
        <v>61.2</v>
      </c>
      <c r="AC95" s="6">
        <f t="shared" si="36"/>
        <v>61.2</v>
      </c>
      <c r="AD95" s="6">
        <f t="shared" si="37"/>
        <v>61.2</v>
      </c>
      <c r="AE95">
        <v>32</v>
      </c>
      <c r="AF95">
        <v>32</v>
      </c>
      <c r="AG95">
        <v>10.699168757989717</v>
      </c>
      <c r="AH95">
        <v>4.8301666025667842</v>
      </c>
      <c r="AI95" s="5"/>
      <c r="AL95" s="5"/>
      <c r="AM95" s="5"/>
      <c r="AP95" s="5"/>
      <c r="AQ95" s="5"/>
      <c r="AT95" s="5"/>
      <c r="AU95" s="5"/>
      <c r="AW95" s="4"/>
      <c r="AY95" s="4"/>
      <c r="BA95" s="4"/>
      <c r="BC95" s="4"/>
      <c r="BE95" s="4"/>
      <c r="BJ95" s="5"/>
      <c r="BK95" s="5"/>
      <c r="BN95" s="5"/>
      <c r="BO95" s="5"/>
      <c r="BR95" s="5"/>
      <c r="BS95" s="5"/>
      <c r="BV95" s="5"/>
      <c r="BW95" s="5"/>
      <c r="BZ95" s="5"/>
      <c r="CA95" s="5"/>
      <c r="CD95" s="5"/>
      <c r="CE95" s="5"/>
    </row>
    <row r="96" spans="1:83" x14ac:dyDescent="0.25">
      <c r="A96" s="2">
        <v>43033</v>
      </c>
      <c r="B96">
        <v>-4.8406141059114102E-2</v>
      </c>
      <c r="C96">
        <f t="shared" si="19"/>
        <v>-4.8406141059114102E-2</v>
      </c>
      <c r="D96">
        <f t="shared" si="20"/>
        <v>-4.8406141059114102E-2</v>
      </c>
      <c r="E96">
        <v>-0.47924971360820284</v>
      </c>
      <c r="F96">
        <f t="shared" si="21"/>
        <v>-0.47924971360820284</v>
      </c>
      <c r="G96">
        <f t="shared" si="22"/>
        <v>-0.47924971360820284</v>
      </c>
      <c r="H96">
        <v>8.5788387031533893E-4</v>
      </c>
      <c r="I96">
        <f t="shared" si="23"/>
        <v>8.5788387031533893E-4</v>
      </c>
      <c r="J96">
        <f t="shared" si="24"/>
        <v>8.5788387031533893E-4</v>
      </c>
      <c r="K96" s="8">
        <v>1123</v>
      </c>
      <c r="L96" s="9">
        <f t="shared" si="25"/>
        <v>7.0246490304536362</v>
      </c>
      <c r="M96">
        <v>1.9655527772590529E-3</v>
      </c>
      <c r="N96">
        <f t="shared" si="26"/>
        <v>1.9655527772590529E-3</v>
      </c>
      <c r="O96">
        <f t="shared" si="27"/>
        <v>1.9655527772590529E-3</v>
      </c>
      <c r="P96">
        <v>-4.6630499607169737E-3</v>
      </c>
      <c r="Q96">
        <f t="shared" si="28"/>
        <v>-4.6630499607169737E-3</v>
      </c>
      <c r="R96">
        <f t="shared" si="29"/>
        <v>-4.6630499607169737E-3</v>
      </c>
      <c r="S96">
        <v>0.84660000000000002</v>
      </c>
      <c r="T96">
        <f t="shared" si="30"/>
        <v>0.84660000000000002</v>
      </c>
      <c r="U96">
        <f t="shared" si="31"/>
        <v>0.84660000000000002</v>
      </c>
      <c r="V96">
        <v>6.6390000000000002</v>
      </c>
      <c r="W96">
        <f t="shared" si="32"/>
        <v>6.6390000000000002</v>
      </c>
      <c r="X96">
        <f t="shared" si="33"/>
        <v>6.6390000000000002</v>
      </c>
      <c r="Y96">
        <v>2.919</v>
      </c>
      <c r="Z96" s="10">
        <f t="shared" si="34"/>
        <v>2.919</v>
      </c>
      <c r="AA96" s="10">
        <f t="shared" si="35"/>
        <v>2.919</v>
      </c>
      <c r="AB96">
        <v>61.35</v>
      </c>
      <c r="AC96" s="6">
        <f t="shared" si="36"/>
        <v>61.35</v>
      </c>
      <c r="AD96" s="6">
        <f t="shared" si="37"/>
        <v>61.35</v>
      </c>
      <c r="AE96">
        <v>46</v>
      </c>
      <c r="AF96">
        <v>36</v>
      </c>
      <c r="AG96">
        <v>10.869767729155198</v>
      </c>
      <c r="AH96">
        <v>4.8301666025667842</v>
      </c>
      <c r="AI96" s="5"/>
      <c r="AL96" s="5"/>
      <c r="AM96" s="5"/>
      <c r="AP96" s="5"/>
      <c r="AQ96" s="5"/>
      <c r="AT96" s="5"/>
      <c r="AU96" s="5"/>
      <c r="AW96" s="4"/>
      <c r="AY96" s="4"/>
      <c r="BA96" s="4"/>
      <c r="BC96" s="4"/>
      <c r="BE96" s="4"/>
      <c r="BJ96" s="5"/>
      <c r="BK96" s="5"/>
      <c r="BN96" s="5"/>
      <c r="BO96" s="5"/>
      <c r="BR96" s="5"/>
      <c r="BS96" s="5"/>
      <c r="BV96" s="5"/>
      <c r="BW96" s="5"/>
      <c r="BZ96" s="5"/>
      <c r="CA96" s="5"/>
      <c r="CD96" s="5"/>
      <c r="CE96" s="5"/>
    </row>
    <row r="97" spans="1:83" x14ac:dyDescent="0.25">
      <c r="A97" s="2">
        <v>43040</v>
      </c>
      <c r="B97">
        <v>-2.9083224832605482E-2</v>
      </c>
      <c r="C97">
        <f t="shared" si="19"/>
        <v>-2.9083224832605482E-2</v>
      </c>
      <c r="D97">
        <f t="shared" si="20"/>
        <v>-2.9083224832605482E-2</v>
      </c>
      <c r="E97">
        <v>0.16396757666735995</v>
      </c>
      <c r="F97">
        <f t="shared" si="21"/>
        <v>0.16396757666735995</v>
      </c>
      <c r="G97">
        <f t="shared" si="22"/>
        <v>0.16396757666735995</v>
      </c>
      <c r="H97">
        <v>8.2758700636024855E-4</v>
      </c>
      <c r="I97">
        <f t="shared" si="23"/>
        <v>8.2758700636024855E-4</v>
      </c>
      <c r="J97">
        <f t="shared" si="24"/>
        <v>8.2758700636024855E-4</v>
      </c>
      <c r="K97" s="8">
        <v>1183</v>
      </c>
      <c r="L97" s="9">
        <f t="shared" si="25"/>
        <v>7.0766538154439509</v>
      </c>
      <c r="M97">
        <v>3.9043191800879999E-3</v>
      </c>
      <c r="N97">
        <f t="shared" si="26"/>
        <v>3.9043191800879999E-3</v>
      </c>
      <c r="O97">
        <f t="shared" si="27"/>
        <v>3.9043191800879999E-3</v>
      </c>
      <c r="P97">
        <v>1.5921099166992482E-3</v>
      </c>
      <c r="Q97">
        <f t="shared" si="28"/>
        <v>1.5921099166992482E-3</v>
      </c>
      <c r="R97">
        <f t="shared" si="29"/>
        <v>1.5921099166992482E-3</v>
      </c>
      <c r="S97">
        <v>0.86070000000000002</v>
      </c>
      <c r="T97">
        <f t="shared" si="30"/>
        <v>0.86070000000000002</v>
      </c>
      <c r="U97">
        <f t="shared" si="31"/>
        <v>0.86070000000000002</v>
      </c>
      <c r="V97">
        <v>6.6029</v>
      </c>
      <c r="W97">
        <f t="shared" si="32"/>
        <v>6.6029</v>
      </c>
      <c r="X97">
        <f t="shared" si="33"/>
        <v>6.6029</v>
      </c>
      <c r="Y97">
        <v>2.8929999999999998</v>
      </c>
      <c r="Z97" s="10">
        <f t="shared" si="34"/>
        <v>2.8929999999999998</v>
      </c>
      <c r="AA97" s="10">
        <f t="shared" si="35"/>
        <v>2.8929999999999998</v>
      </c>
      <c r="AB97">
        <v>64.3</v>
      </c>
      <c r="AC97" s="6">
        <f t="shared" si="36"/>
        <v>64.3</v>
      </c>
      <c r="AD97" s="6">
        <f t="shared" si="37"/>
        <v>64.3</v>
      </c>
      <c r="AE97">
        <v>50</v>
      </c>
      <c r="AF97">
        <v>32</v>
      </c>
      <c r="AG97">
        <v>11.127189452043059</v>
      </c>
      <c r="AH97">
        <v>4.9657441651999905</v>
      </c>
      <c r="AI97" s="5"/>
      <c r="AL97" s="5"/>
      <c r="AM97" s="5"/>
      <c r="AP97" s="5"/>
      <c r="AQ97" s="5"/>
      <c r="AT97" s="5"/>
      <c r="AU97" s="5"/>
      <c r="AW97" s="4"/>
      <c r="AY97" s="4"/>
      <c r="BA97" s="4"/>
      <c r="BC97" s="4"/>
      <c r="BE97" s="4"/>
      <c r="BJ97" s="5"/>
      <c r="BK97" s="5"/>
      <c r="BN97" s="5"/>
      <c r="BO97" s="5"/>
      <c r="BR97" s="5"/>
      <c r="BS97" s="5"/>
      <c r="BV97" s="5"/>
      <c r="BW97" s="5"/>
      <c r="BZ97" s="5"/>
      <c r="CA97" s="5"/>
      <c r="CD97" s="5"/>
      <c r="CE97" s="5"/>
    </row>
    <row r="98" spans="1:83" x14ac:dyDescent="0.25">
      <c r="A98" s="2">
        <v>43047</v>
      </c>
      <c r="B98">
        <v>0.1197809901790602</v>
      </c>
      <c r="C98">
        <f t="shared" si="19"/>
        <v>0.1197809901790602</v>
      </c>
      <c r="D98">
        <f t="shared" si="20"/>
        <v>0.1197809901790602</v>
      </c>
      <c r="E98">
        <v>0.87275579893336752</v>
      </c>
      <c r="F98">
        <f t="shared" si="21"/>
        <v>0.87275579893336752</v>
      </c>
      <c r="G98">
        <f t="shared" si="22"/>
        <v>0.87275579893336752</v>
      </c>
      <c r="H98">
        <v>8.1177994467904245E-4</v>
      </c>
      <c r="I98">
        <f t="shared" si="23"/>
        <v>8.1177994467904245E-4</v>
      </c>
      <c r="J98">
        <f t="shared" si="24"/>
        <v>8.1177994467904245E-4</v>
      </c>
      <c r="K98" s="8">
        <v>1170</v>
      </c>
      <c r="L98" s="9">
        <f t="shared" si="25"/>
        <v>7.0656133635977172</v>
      </c>
      <c r="M98">
        <v>-3.1317033549363941E-3</v>
      </c>
      <c r="N98">
        <f t="shared" si="26"/>
        <v>-3.1317033549363941E-3</v>
      </c>
      <c r="O98">
        <f t="shared" si="27"/>
        <v>-3.1317033549363941E-3</v>
      </c>
      <c r="P98">
        <v>1.4436549093934741E-3</v>
      </c>
      <c r="Q98">
        <f t="shared" si="28"/>
        <v>1.4436549093934741E-3</v>
      </c>
      <c r="R98">
        <f t="shared" si="29"/>
        <v>1.4436549093934741E-3</v>
      </c>
      <c r="S98">
        <v>0.86240000000000006</v>
      </c>
      <c r="T98">
        <f t="shared" si="30"/>
        <v>0.86240000000000006</v>
      </c>
      <c r="U98">
        <f t="shared" si="31"/>
        <v>0.86240000000000006</v>
      </c>
      <c r="V98">
        <v>6.6280000000000001</v>
      </c>
      <c r="W98">
        <f t="shared" si="32"/>
        <v>6.6280000000000001</v>
      </c>
      <c r="X98">
        <f t="shared" si="33"/>
        <v>6.6280000000000001</v>
      </c>
      <c r="Y98">
        <v>3.1749999999999998</v>
      </c>
      <c r="Z98" s="10">
        <f t="shared" si="34"/>
        <v>3.1749999999999998</v>
      </c>
      <c r="AA98" s="10">
        <f t="shared" si="35"/>
        <v>3.1749999999999998</v>
      </c>
      <c r="AB98">
        <v>64.45</v>
      </c>
      <c r="AC98" s="6">
        <f t="shared" si="36"/>
        <v>64.45</v>
      </c>
      <c r="AD98" s="6">
        <f t="shared" si="37"/>
        <v>64.45</v>
      </c>
      <c r="AE98">
        <v>32</v>
      </c>
      <c r="AF98">
        <v>40</v>
      </c>
      <c r="AG98">
        <v>11.162772066593137</v>
      </c>
      <c r="AH98">
        <v>4.986252899689914</v>
      </c>
      <c r="AI98" s="5"/>
      <c r="AL98" s="5"/>
      <c r="AM98" s="5"/>
      <c r="AP98" s="5"/>
      <c r="AQ98" s="5"/>
      <c r="AT98" s="5"/>
      <c r="AU98" s="5"/>
      <c r="AW98" s="4"/>
      <c r="AY98" s="4"/>
      <c r="BA98" s="4"/>
      <c r="BC98" s="4"/>
      <c r="BE98" s="4"/>
      <c r="BJ98" s="5"/>
      <c r="BK98" s="5"/>
      <c r="BN98" s="5"/>
      <c r="BO98" s="5"/>
      <c r="BR98" s="5"/>
      <c r="BS98" s="5"/>
      <c r="BV98" s="5"/>
      <c r="BW98" s="5"/>
      <c r="BZ98" s="5"/>
      <c r="CA98" s="5"/>
      <c r="CD98" s="5"/>
      <c r="CE98" s="5"/>
    </row>
    <row r="99" spans="1:83" x14ac:dyDescent="0.25">
      <c r="A99" s="2">
        <v>43054</v>
      </c>
      <c r="B99">
        <v>1.3513332791703372E-2</v>
      </c>
      <c r="C99">
        <f t="shared" si="19"/>
        <v>1.3513332791703372E-2</v>
      </c>
      <c r="D99">
        <f t="shared" si="20"/>
        <v>1.3513332791703372E-2</v>
      </c>
      <c r="E99">
        <v>-0.4011404999742883</v>
      </c>
      <c r="F99">
        <f t="shared" si="21"/>
        <v>-0.4011404999742883</v>
      </c>
      <c r="G99">
        <f t="shared" si="22"/>
        <v>-0.4011404999742883</v>
      </c>
      <c r="H99">
        <v>1.2891659599091323E-3</v>
      </c>
      <c r="I99">
        <f t="shared" si="23"/>
        <v>1.2891659599091323E-3</v>
      </c>
      <c r="J99">
        <f t="shared" si="24"/>
        <v>1.2891659599091323E-3</v>
      </c>
      <c r="K99" s="8">
        <v>1208</v>
      </c>
      <c r="L99" s="9">
        <f t="shared" si="25"/>
        <v>7.0975488506147926</v>
      </c>
      <c r="M99">
        <v>-3.9138942291120932E-3</v>
      </c>
      <c r="N99">
        <f t="shared" si="26"/>
        <v>-3.9138942291120932E-3</v>
      </c>
      <c r="O99">
        <f t="shared" si="27"/>
        <v>-3.9138942291120932E-3</v>
      </c>
      <c r="P99">
        <v>-5.5256757236680949E-3</v>
      </c>
      <c r="Q99">
        <f t="shared" si="28"/>
        <v>-5.5256757236680949E-3</v>
      </c>
      <c r="R99">
        <f t="shared" si="29"/>
        <v>-5.5256757236680949E-3</v>
      </c>
      <c r="S99">
        <v>0.84809999999999997</v>
      </c>
      <c r="T99">
        <f t="shared" si="30"/>
        <v>0.84809999999999997</v>
      </c>
      <c r="U99">
        <f t="shared" si="31"/>
        <v>0.84809999999999997</v>
      </c>
      <c r="V99">
        <v>6.6234999999999999</v>
      </c>
      <c r="W99">
        <f t="shared" si="32"/>
        <v>6.6234999999999999</v>
      </c>
      <c r="X99">
        <f t="shared" si="33"/>
        <v>6.6234999999999999</v>
      </c>
      <c r="Y99">
        <v>3.08</v>
      </c>
      <c r="Z99" s="10">
        <f t="shared" si="34"/>
        <v>3.08</v>
      </c>
      <c r="AA99" s="10">
        <f t="shared" si="35"/>
        <v>3.08</v>
      </c>
      <c r="AB99">
        <v>64.2</v>
      </c>
      <c r="AC99" s="6">
        <f t="shared" si="36"/>
        <v>64.2</v>
      </c>
      <c r="AD99" s="6">
        <f t="shared" si="37"/>
        <v>64.2</v>
      </c>
      <c r="AE99">
        <v>59</v>
      </c>
      <c r="AF99">
        <v>24</v>
      </c>
      <c r="AG99">
        <v>10.999396189629923</v>
      </c>
      <c r="AH99">
        <v>4.9718135395670648</v>
      </c>
      <c r="AI99" s="5"/>
      <c r="AL99" s="5"/>
      <c r="AM99" s="5"/>
      <c r="AP99" s="5"/>
      <c r="AQ99" s="5"/>
      <c r="AT99" s="5"/>
      <c r="AU99" s="5"/>
      <c r="AW99" s="4"/>
      <c r="AY99" s="4"/>
      <c r="BA99" s="4"/>
      <c r="BC99" s="4"/>
      <c r="BE99" s="4"/>
      <c r="BJ99" s="5"/>
      <c r="BK99" s="5"/>
      <c r="BN99" s="5"/>
      <c r="BO99" s="5"/>
      <c r="BR99" s="5"/>
      <c r="BS99" s="5"/>
      <c r="BV99" s="5"/>
      <c r="BW99" s="5"/>
      <c r="BZ99" s="5"/>
      <c r="CA99" s="5"/>
      <c r="CD99" s="5"/>
      <c r="CE99" s="5"/>
    </row>
    <row r="100" spans="1:83" x14ac:dyDescent="0.25">
      <c r="A100" s="2">
        <v>43061</v>
      </c>
      <c r="B100">
        <v>0.10756573567294281</v>
      </c>
      <c r="C100">
        <f t="shared" si="19"/>
        <v>0.10756573567294281</v>
      </c>
      <c r="D100">
        <f t="shared" si="20"/>
        <v>0.10756573567294281</v>
      </c>
      <c r="E100">
        <v>-9.9375012942036749E-3</v>
      </c>
      <c r="F100">
        <f t="shared" si="21"/>
        <v>-9.9375012942036749E-3</v>
      </c>
      <c r="G100">
        <f t="shared" si="22"/>
        <v>-9.9375012942036749E-3</v>
      </c>
      <c r="H100">
        <v>8.5449034565678375E-4</v>
      </c>
      <c r="I100">
        <f t="shared" si="23"/>
        <v>8.5449034565678375E-4</v>
      </c>
      <c r="J100">
        <f t="shared" si="24"/>
        <v>8.5449034565678375E-4</v>
      </c>
      <c r="K100" s="8">
        <v>1239</v>
      </c>
      <c r="L100" s="9">
        <f t="shared" si="25"/>
        <v>7.122866658599083</v>
      </c>
      <c r="M100">
        <v>7.3117964248549903E-3</v>
      </c>
      <c r="N100">
        <f t="shared" si="26"/>
        <v>7.3117964248549903E-3</v>
      </c>
      <c r="O100">
        <f t="shared" si="27"/>
        <v>7.3117964248549903E-3</v>
      </c>
      <c r="P100">
        <v>-7.5026105056212708E-4</v>
      </c>
      <c r="Q100">
        <f t="shared" si="28"/>
        <v>-7.5026105056212708E-4</v>
      </c>
      <c r="R100">
        <f t="shared" si="29"/>
        <v>-7.5026105056212708E-4</v>
      </c>
      <c r="S100">
        <v>0.8458</v>
      </c>
      <c r="T100">
        <f t="shared" si="30"/>
        <v>0.8458</v>
      </c>
      <c r="U100">
        <f t="shared" si="31"/>
        <v>0.8458</v>
      </c>
      <c r="V100">
        <v>6.6101999999999999</v>
      </c>
      <c r="W100">
        <f t="shared" si="32"/>
        <v>6.6101999999999999</v>
      </c>
      <c r="X100">
        <f t="shared" si="33"/>
        <v>6.6101999999999999</v>
      </c>
      <c r="Y100">
        <v>2.968</v>
      </c>
      <c r="Z100" s="10">
        <f t="shared" si="34"/>
        <v>2.968</v>
      </c>
      <c r="AA100" s="10">
        <f t="shared" si="35"/>
        <v>2.968</v>
      </c>
      <c r="AB100">
        <v>62.55</v>
      </c>
      <c r="AC100" s="6">
        <f t="shared" si="36"/>
        <v>62.55</v>
      </c>
      <c r="AD100" s="6">
        <f t="shared" si="37"/>
        <v>62.55</v>
      </c>
      <c r="AE100">
        <v>73</v>
      </c>
      <c r="AF100">
        <v>56</v>
      </c>
      <c r="AG100">
        <v>11.124980970580053</v>
      </c>
      <c r="AH100">
        <v>5.0067463297343062</v>
      </c>
      <c r="AI100" s="5"/>
      <c r="AL100" s="5"/>
      <c r="AM100" s="5"/>
      <c r="AP100" s="5"/>
      <c r="AQ100" s="5"/>
      <c r="AT100" s="5"/>
      <c r="AU100" s="5"/>
      <c r="AW100" s="4"/>
      <c r="AY100" s="4"/>
      <c r="BA100" s="4"/>
      <c r="BC100" s="4"/>
      <c r="BE100" s="4"/>
      <c r="BJ100" s="5"/>
      <c r="BK100" s="5"/>
      <c r="BN100" s="5"/>
      <c r="BO100" s="5"/>
      <c r="BR100" s="5"/>
      <c r="BS100" s="5"/>
      <c r="BV100" s="5"/>
      <c r="BW100" s="5"/>
      <c r="BZ100" s="5"/>
      <c r="CA100" s="5"/>
      <c r="CD100" s="5"/>
      <c r="CE100" s="5"/>
    </row>
    <row r="101" spans="1:83" x14ac:dyDescent="0.25">
      <c r="A101" s="2">
        <v>43068</v>
      </c>
      <c r="B101">
        <v>0.11051719994934302</v>
      </c>
      <c r="C101">
        <f t="shared" si="19"/>
        <v>0.11051719994934302</v>
      </c>
      <c r="D101">
        <f t="shared" si="20"/>
        <v>0.11051719994934302</v>
      </c>
      <c r="E101">
        <v>1.5327581996763322</v>
      </c>
      <c r="F101">
        <f t="shared" si="21"/>
        <v>1.5327581996763322</v>
      </c>
      <c r="G101">
        <f t="shared" si="22"/>
        <v>1.5327581996763322</v>
      </c>
      <c r="H101">
        <v>8.7002688277204284E-4</v>
      </c>
      <c r="I101">
        <f t="shared" si="23"/>
        <v>8.7002688277204284E-4</v>
      </c>
      <c r="J101">
        <f t="shared" si="24"/>
        <v>8.7002688277204284E-4</v>
      </c>
      <c r="K101" s="8">
        <v>1249</v>
      </c>
      <c r="L101" s="9">
        <f t="shared" si="25"/>
        <v>7.1308988302963465</v>
      </c>
      <c r="M101">
        <v>-4.1122883405903176E-3</v>
      </c>
      <c r="N101">
        <f t="shared" si="26"/>
        <v>-4.1122883405903176E-3</v>
      </c>
      <c r="O101">
        <f t="shared" si="27"/>
        <v>-4.1122883405903176E-3</v>
      </c>
      <c r="P101">
        <v>-3.6922581521414976E-4</v>
      </c>
      <c r="Q101">
        <f t="shared" si="28"/>
        <v>-3.6922581521414976E-4</v>
      </c>
      <c r="R101">
        <f t="shared" si="29"/>
        <v>-3.6922581521414976E-4</v>
      </c>
      <c r="S101">
        <v>0.84399999999999997</v>
      </c>
      <c r="T101">
        <f t="shared" si="30"/>
        <v>0.84399999999999997</v>
      </c>
      <c r="U101">
        <f t="shared" si="31"/>
        <v>0.84399999999999997</v>
      </c>
      <c r="V101">
        <v>6.6093999999999999</v>
      </c>
      <c r="W101">
        <f t="shared" si="32"/>
        <v>6.6093999999999999</v>
      </c>
      <c r="X101">
        <f t="shared" si="33"/>
        <v>6.6093999999999999</v>
      </c>
      <c r="Y101">
        <v>3.1789999999999998</v>
      </c>
      <c r="Z101" s="10">
        <f t="shared" si="34"/>
        <v>3.1789999999999998</v>
      </c>
      <c r="AA101" s="10">
        <f t="shared" si="35"/>
        <v>3.1789999999999998</v>
      </c>
      <c r="AB101">
        <v>64.95</v>
      </c>
      <c r="AC101" s="6">
        <f t="shared" si="36"/>
        <v>64.95</v>
      </c>
      <c r="AD101" s="6">
        <f t="shared" si="37"/>
        <v>64.472499999999997</v>
      </c>
      <c r="AE101">
        <v>55</v>
      </c>
      <c r="AF101">
        <v>100</v>
      </c>
      <c r="AG101">
        <v>12.619085861528953</v>
      </c>
      <c r="AH101">
        <v>5.0036739002557944</v>
      </c>
      <c r="AI101" s="5"/>
      <c r="AL101" s="5"/>
      <c r="AM101" s="5"/>
      <c r="AP101" s="5"/>
      <c r="AQ101" s="5"/>
      <c r="AT101" s="5"/>
      <c r="AU101" s="5"/>
      <c r="AW101" s="4"/>
      <c r="AY101" s="4"/>
      <c r="BA101" s="4"/>
      <c r="BC101" s="4"/>
      <c r="BE101" s="4"/>
      <c r="BJ101" s="5"/>
      <c r="BK101" s="5"/>
      <c r="BN101" s="5"/>
      <c r="BO101" s="5"/>
      <c r="BR101" s="5"/>
      <c r="BS101" s="5"/>
      <c r="BV101" s="5"/>
      <c r="BW101" s="5"/>
      <c r="BZ101" s="5"/>
      <c r="CA101" s="5"/>
      <c r="CD101" s="5"/>
      <c r="CE101" s="5"/>
    </row>
    <row r="102" spans="1:83" x14ac:dyDescent="0.25">
      <c r="A102" s="2">
        <v>43075</v>
      </c>
      <c r="B102">
        <v>0.16874127546224396</v>
      </c>
      <c r="C102">
        <f t="shared" si="19"/>
        <v>0.16874127546224396</v>
      </c>
      <c r="D102">
        <f t="shared" si="20"/>
        <v>0.16874127546224396</v>
      </c>
      <c r="E102">
        <v>-0.80274213800619665</v>
      </c>
      <c r="F102">
        <f t="shared" si="21"/>
        <v>-0.77055600000000002</v>
      </c>
      <c r="G102">
        <f t="shared" si="22"/>
        <v>-0.77055600000000002</v>
      </c>
      <c r="H102">
        <v>1.4696154139288192E-3</v>
      </c>
      <c r="I102">
        <f t="shared" si="23"/>
        <v>1.4696154139288192E-3</v>
      </c>
      <c r="J102">
        <f t="shared" si="24"/>
        <v>1.4696154139288192E-3</v>
      </c>
      <c r="K102" s="8">
        <v>1273</v>
      </c>
      <c r="L102" s="9">
        <f t="shared" si="25"/>
        <v>7.1499168361321086</v>
      </c>
      <c r="M102">
        <v>-1.2524606765112802E-2</v>
      </c>
      <c r="N102">
        <f t="shared" si="26"/>
        <v>-1.2524606765112802E-2</v>
      </c>
      <c r="O102">
        <f t="shared" si="27"/>
        <v>-1.2524606765112802E-2</v>
      </c>
      <c r="P102">
        <v>-1.1410534507196889E-4</v>
      </c>
      <c r="Q102">
        <f t="shared" si="28"/>
        <v>-1.1410534507196889E-4</v>
      </c>
      <c r="R102">
        <f t="shared" si="29"/>
        <v>-1.1410534507196889E-4</v>
      </c>
      <c r="S102">
        <v>0.8478</v>
      </c>
      <c r="T102">
        <f t="shared" si="30"/>
        <v>0.8478</v>
      </c>
      <c r="U102">
        <f t="shared" si="31"/>
        <v>0.8478</v>
      </c>
      <c r="V102">
        <v>6.6147999999999998</v>
      </c>
      <c r="W102">
        <f t="shared" si="32"/>
        <v>6.6147999999999998</v>
      </c>
      <c r="X102">
        <f t="shared" si="33"/>
        <v>6.6147999999999998</v>
      </c>
      <c r="Y102">
        <v>2.9220000000000002</v>
      </c>
      <c r="Z102" s="10">
        <f t="shared" si="34"/>
        <v>2.9220000000000002</v>
      </c>
      <c r="AA102" s="10">
        <f t="shared" si="35"/>
        <v>2.9220000000000002</v>
      </c>
      <c r="AB102">
        <v>64.95</v>
      </c>
      <c r="AC102" s="6">
        <f t="shared" si="36"/>
        <v>64.95</v>
      </c>
      <c r="AD102" s="6">
        <f t="shared" si="37"/>
        <v>64.472499999999997</v>
      </c>
      <c r="AE102">
        <v>75</v>
      </c>
      <c r="AF102">
        <v>100</v>
      </c>
      <c r="AG102">
        <v>12.260939546971013</v>
      </c>
      <c r="AH102">
        <v>5.0536301943699717</v>
      </c>
      <c r="AI102" s="5"/>
      <c r="AL102" s="5"/>
      <c r="AM102" s="5"/>
      <c r="AP102" s="5"/>
      <c r="AQ102" s="5"/>
      <c r="AT102" s="5"/>
      <c r="AU102" s="5"/>
      <c r="AW102" s="4"/>
      <c r="AY102" s="4"/>
      <c r="BA102" s="4"/>
      <c r="BC102" s="4"/>
      <c r="BE102" s="4"/>
      <c r="BJ102" s="5"/>
      <c r="BK102" s="5"/>
      <c r="BN102" s="5"/>
      <c r="BO102" s="5"/>
      <c r="BR102" s="5"/>
      <c r="BS102" s="5"/>
      <c r="BV102" s="5"/>
      <c r="BW102" s="5"/>
      <c r="BZ102" s="5"/>
      <c r="CA102" s="5"/>
      <c r="CD102" s="5"/>
      <c r="CE102" s="5"/>
    </row>
    <row r="103" spans="1:83" x14ac:dyDescent="0.25">
      <c r="A103" s="2">
        <v>43082</v>
      </c>
      <c r="B103">
        <v>0.66540689523883279</v>
      </c>
      <c r="C103">
        <f t="shared" si="19"/>
        <v>0.66540689523883279</v>
      </c>
      <c r="D103">
        <f t="shared" si="20"/>
        <v>0.31818099999999999</v>
      </c>
      <c r="E103">
        <v>4.6195108335848021</v>
      </c>
      <c r="F103">
        <f t="shared" si="21"/>
        <v>4.6195108335848021</v>
      </c>
      <c r="G103">
        <f t="shared" si="22"/>
        <v>1.7629729999999999</v>
      </c>
      <c r="H103">
        <v>9.4725294317334562E-4</v>
      </c>
      <c r="I103">
        <f t="shared" si="23"/>
        <v>9.4725294317334562E-4</v>
      </c>
      <c r="J103">
        <f t="shared" si="24"/>
        <v>9.4725294317334562E-4</v>
      </c>
      <c r="K103" s="8">
        <v>1274</v>
      </c>
      <c r="L103" s="9">
        <f t="shared" si="25"/>
        <v>7.1507014575925263</v>
      </c>
      <c r="M103">
        <v>-2.2343595390852994E-3</v>
      </c>
      <c r="N103">
        <f t="shared" si="26"/>
        <v>-2.2343595390852994E-3</v>
      </c>
      <c r="O103">
        <f t="shared" si="27"/>
        <v>-2.2343595390852994E-3</v>
      </c>
      <c r="P103">
        <v>-4.7295680335785833E-4</v>
      </c>
      <c r="Q103">
        <f t="shared" si="28"/>
        <v>-4.7295680335785833E-4</v>
      </c>
      <c r="R103">
        <f t="shared" si="29"/>
        <v>-4.7295680335785833E-4</v>
      </c>
      <c r="S103">
        <v>0.84560000000000002</v>
      </c>
      <c r="T103">
        <f t="shared" si="30"/>
        <v>0.84560000000000002</v>
      </c>
      <c r="U103">
        <f t="shared" si="31"/>
        <v>0.84560000000000002</v>
      </c>
      <c r="V103">
        <v>6.6173999999999999</v>
      </c>
      <c r="W103">
        <f t="shared" si="32"/>
        <v>6.6173999999999999</v>
      </c>
      <c r="X103">
        <f t="shared" si="33"/>
        <v>6.6173999999999999</v>
      </c>
      <c r="Y103">
        <v>2.7149999999999999</v>
      </c>
      <c r="Z103" s="10">
        <f t="shared" si="34"/>
        <v>2.7149999999999999</v>
      </c>
      <c r="AA103" s="10">
        <f t="shared" si="35"/>
        <v>2.7149999999999999</v>
      </c>
      <c r="AB103">
        <v>64.95</v>
      </c>
      <c r="AC103" s="6">
        <f t="shared" si="36"/>
        <v>64.95</v>
      </c>
      <c r="AD103" s="6">
        <f t="shared" si="37"/>
        <v>64.472499999999997</v>
      </c>
      <c r="AE103">
        <v>100</v>
      </c>
      <c r="AF103">
        <v>100</v>
      </c>
      <c r="AG103">
        <v>12.478417704971717</v>
      </c>
      <c r="AH103">
        <v>5.0567810997596938</v>
      </c>
      <c r="AI103" s="5"/>
      <c r="AL103" s="5"/>
      <c r="AM103" s="5"/>
      <c r="AP103" s="5"/>
      <c r="AQ103" s="5"/>
      <c r="AT103" s="5"/>
      <c r="AU103" s="5"/>
      <c r="AW103" s="4"/>
      <c r="AY103" s="4"/>
      <c r="BA103" s="4"/>
      <c r="BC103" s="4"/>
      <c r="BE103" s="4"/>
      <c r="BJ103" s="5"/>
      <c r="BK103" s="5"/>
      <c r="BN103" s="5"/>
      <c r="BO103" s="5"/>
      <c r="BR103" s="5"/>
      <c r="BS103" s="5"/>
      <c r="BV103" s="5"/>
      <c r="BW103" s="5"/>
      <c r="BZ103" s="5"/>
      <c r="CA103" s="5"/>
      <c r="CD103" s="5"/>
      <c r="CE103" s="5"/>
    </row>
    <row r="104" spans="1:83" x14ac:dyDescent="0.25">
      <c r="A104" s="2">
        <v>43089</v>
      </c>
      <c r="B104">
        <v>0.27652988675302598</v>
      </c>
      <c r="C104">
        <f t="shared" si="19"/>
        <v>0.27652988675302598</v>
      </c>
      <c r="D104">
        <f t="shared" si="20"/>
        <v>0.27652988675302598</v>
      </c>
      <c r="E104">
        <v>6.9290714562671746E-2</v>
      </c>
      <c r="F104">
        <f t="shared" si="21"/>
        <v>6.9290714562671746E-2</v>
      </c>
      <c r="G104">
        <f t="shared" si="22"/>
        <v>6.9290714562671746E-2</v>
      </c>
      <c r="H104">
        <v>8.641187194457007E-4</v>
      </c>
      <c r="I104">
        <f t="shared" si="23"/>
        <v>8.641187194457007E-4</v>
      </c>
      <c r="J104">
        <f t="shared" si="24"/>
        <v>8.641187194457007E-4</v>
      </c>
      <c r="K104" s="8">
        <v>1325</v>
      </c>
      <c r="L104" s="9">
        <f t="shared" si="25"/>
        <v>7.1899221707458079</v>
      </c>
      <c r="M104">
        <v>7.1009059745346867E-3</v>
      </c>
      <c r="N104">
        <f t="shared" si="26"/>
        <v>7.1009059745346867E-3</v>
      </c>
      <c r="O104">
        <f t="shared" si="27"/>
        <v>7.1009059745346867E-3</v>
      </c>
      <c r="P104">
        <v>-8.2789329136961898E-4</v>
      </c>
      <c r="Q104">
        <f t="shared" si="28"/>
        <v>-8.2789329136961898E-4</v>
      </c>
      <c r="R104">
        <f t="shared" si="29"/>
        <v>-8.2789329136961898E-4</v>
      </c>
      <c r="S104">
        <v>0.84240000000000004</v>
      </c>
      <c r="T104">
        <f t="shared" si="30"/>
        <v>0.84240000000000004</v>
      </c>
      <c r="U104">
        <f t="shared" si="31"/>
        <v>0.84240000000000004</v>
      </c>
      <c r="V104">
        <v>6.5785</v>
      </c>
      <c r="W104">
        <f t="shared" si="32"/>
        <v>6.5785</v>
      </c>
      <c r="X104">
        <f t="shared" si="33"/>
        <v>6.5785</v>
      </c>
      <c r="Y104">
        <v>2.637</v>
      </c>
      <c r="Z104" s="10">
        <f t="shared" si="34"/>
        <v>2.637</v>
      </c>
      <c r="AA104" s="10">
        <f t="shared" si="35"/>
        <v>2.637</v>
      </c>
      <c r="AB104">
        <v>64.95</v>
      </c>
      <c r="AC104" s="6">
        <f t="shared" si="36"/>
        <v>64.95</v>
      </c>
      <c r="AD104" s="6">
        <f t="shared" si="37"/>
        <v>64.472499999999997</v>
      </c>
      <c r="AE104">
        <v>100</v>
      </c>
      <c r="AF104">
        <v>100</v>
      </c>
      <c r="AG104">
        <v>12.230448134671487</v>
      </c>
      <c r="AH104">
        <v>5.0812020785632113</v>
      </c>
      <c r="AI104" s="5"/>
      <c r="AL104" s="5"/>
      <c r="AM104" s="5"/>
      <c r="AP104" s="5"/>
      <c r="AQ104" s="5"/>
      <c r="AT104" s="5"/>
      <c r="AU104" s="5"/>
      <c r="AW104" s="4"/>
      <c r="AY104" s="4"/>
      <c r="BA104" s="4"/>
      <c r="BC104" s="4"/>
      <c r="BE104" s="4"/>
      <c r="BJ104" s="5"/>
      <c r="BK104" s="5"/>
      <c r="BN104" s="5"/>
      <c r="BO104" s="5"/>
      <c r="BR104" s="5"/>
      <c r="BS104" s="5"/>
      <c r="BV104" s="5"/>
      <c r="BW104" s="5"/>
      <c r="BZ104" s="5"/>
      <c r="CA104" s="5"/>
      <c r="CD104" s="5"/>
      <c r="CE104" s="5"/>
    </row>
    <row r="105" spans="1:83" x14ac:dyDescent="0.25">
      <c r="A105" s="2">
        <v>43096</v>
      </c>
      <c r="B105">
        <v>0.12089082306014742</v>
      </c>
      <c r="C105">
        <f t="shared" si="19"/>
        <v>0.12089082306014742</v>
      </c>
      <c r="D105">
        <f t="shared" si="20"/>
        <v>0.12089082306014742</v>
      </c>
      <c r="E105">
        <v>-5.2082869880891863E-2</v>
      </c>
      <c r="F105">
        <f t="shared" si="21"/>
        <v>-5.2082869880891863E-2</v>
      </c>
      <c r="G105">
        <f t="shared" si="22"/>
        <v>-5.2082869880891863E-2</v>
      </c>
      <c r="H105">
        <v>8.3121840335411183E-4</v>
      </c>
      <c r="I105">
        <f t="shared" si="23"/>
        <v>8.3121840335411183E-4</v>
      </c>
      <c r="J105">
        <f t="shared" si="24"/>
        <v>8.3121840335411183E-4</v>
      </c>
      <c r="K105" s="8">
        <v>1334</v>
      </c>
      <c r="L105" s="9">
        <f t="shared" si="25"/>
        <v>7.1966865708343501</v>
      </c>
      <c r="M105">
        <v>2.3809047619047469E-3</v>
      </c>
      <c r="N105">
        <f t="shared" si="26"/>
        <v>2.3809047619047469E-3</v>
      </c>
      <c r="O105">
        <f t="shared" si="27"/>
        <v>2.3809047619047469E-3</v>
      </c>
      <c r="P105">
        <v>7.9094086924078955E-4</v>
      </c>
      <c r="Q105">
        <f t="shared" si="28"/>
        <v>7.9094086924078955E-4</v>
      </c>
      <c r="R105">
        <f t="shared" si="29"/>
        <v>7.9094086924078955E-4</v>
      </c>
      <c r="S105">
        <v>0.84109999999999996</v>
      </c>
      <c r="T105">
        <f t="shared" si="30"/>
        <v>0.84172499999999995</v>
      </c>
      <c r="U105">
        <f t="shared" si="31"/>
        <v>0.84172499999999995</v>
      </c>
      <c r="V105">
        <v>6.5568</v>
      </c>
      <c r="W105">
        <f t="shared" si="32"/>
        <v>6.5568</v>
      </c>
      <c r="X105">
        <f t="shared" si="33"/>
        <v>6.5568</v>
      </c>
      <c r="Y105">
        <v>2.738</v>
      </c>
      <c r="Z105" s="10">
        <f t="shared" si="34"/>
        <v>2.738</v>
      </c>
      <c r="AA105" s="10">
        <f t="shared" si="35"/>
        <v>2.738</v>
      </c>
      <c r="AB105">
        <v>65.3</v>
      </c>
      <c r="AC105" s="6">
        <f t="shared" si="36"/>
        <v>65.3</v>
      </c>
      <c r="AD105" s="6">
        <f t="shared" si="37"/>
        <v>64.472499999999997</v>
      </c>
      <c r="AE105">
        <v>92</v>
      </c>
      <c r="AF105">
        <v>100</v>
      </c>
      <c r="AG105">
        <v>11.749064211779249</v>
      </c>
      <c r="AH105">
        <v>5.2048927191596883</v>
      </c>
      <c r="AI105" s="5"/>
      <c r="AL105" s="5"/>
      <c r="AM105" s="5"/>
      <c r="AP105" s="5"/>
      <c r="AQ105" s="5"/>
      <c r="AT105" s="5"/>
      <c r="AU105" s="5"/>
      <c r="AW105" s="4"/>
      <c r="AY105" s="4"/>
      <c r="BA105" s="4"/>
      <c r="BC105" s="4"/>
      <c r="BE105" s="4"/>
      <c r="BJ105" s="5"/>
      <c r="BK105" s="5"/>
      <c r="BN105" s="5"/>
      <c r="BO105" s="5"/>
      <c r="BR105" s="5"/>
      <c r="BS105" s="5"/>
      <c r="BV105" s="5"/>
      <c r="BW105" s="5"/>
      <c r="BZ105" s="5"/>
      <c r="CA105" s="5"/>
      <c r="CD105" s="5"/>
      <c r="CE10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Daily data</vt:lpstr>
      <vt:lpstr>Weeky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 Bemelmans</dc:creator>
  <cp:lastModifiedBy>Thijs Bemelmans</cp:lastModifiedBy>
  <dcterms:created xsi:type="dcterms:W3CDTF">2018-04-11T08:33:12Z</dcterms:created>
  <dcterms:modified xsi:type="dcterms:W3CDTF">2018-05-31T20:28:05Z</dcterms:modified>
</cp:coreProperties>
</file>